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CREATIV\01. MIXENN_sauvegarde 12-10-21\05 Chantier _contenu\2. FICHES OUTILS\F5_Suramortissement\Verrouillé\"/>
    </mc:Choice>
  </mc:AlternateContent>
  <xr:revisionPtr revIDLastSave="0" documentId="13_ncr:1_{DD0B7EA2-E644-45D5-B1A3-0C088F43D491}" xr6:coauthVersionLast="36" xr6:coauthVersionMax="36" xr10:uidLastSave="{00000000-0000-0000-0000-000000000000}"/>
  <bookViews>
    <workbookView xWindow="0" yWindow="0" windowWidth="20490" windowHeight="7545" xr2:uid="{12878749-B497-4B89-8140-659E73FF799F}"/>
  </bookViews>
  <sheets>
    <sheet name="Feuille de calcul vierge" sheetId="1" r:id="rId1"/>
    <sheet name="Exempl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  <c r="G35" i="2" s="1"/>
  <c r="G37" i="2" s="1"/>
  <c r="G21" i="2"/>
  <c r="G22" i="2" s="1"/>
  <c r="G24" i="2" s="1"/>
  <c r="G8" i="2"/>
  <c r="G9" i="2" s="1"/>
  <c r="G11" i="2" s="1"/>
  <c r="C11" i="1"/>
  <c r="C12" i="1" s="1"/>
  <c r="C14" i="1" s="1"/>
  <c r="G14" i="2" l="1"/>
  <c r="G12" i="2"/>
  <c r="G27" i="2"/>
  <c r="G25" i="2"/>
  <c r="G38" i="2"/>
  <c r="G40" i="2"/>
  <c r="C15" i="1"/>
  <c r="C17" i="1"/>
</calcChain>
</file>

<file path=xl/sharedStrings.xml><?xml version="1.0" encoding="utf-8"?>
<sst xmlns="http://schemas.openxmlformats.org/spreadsheetml/2006/main" count="85" uniqueCount="31">
  <si>
    <t>Prix du véhicule (en €)</t>
  </si>
  <si>
    <t>PTAC (en t)</t>
  </si>
  <si>
    <t>Taux de Suramortissement</t>
  </si>
  <si>
    <t>C = A x B</t>
  </si>
  <si>
    <t>A</t>
  </si>
  <si>
    <t>B</t>
  </si>
  <si>
    <t>Base imposable suramortie</t>
  </si>
  <si>
    <t>Taux d'impôt</t>
  </si>
  <si>
    <t>Economie d'IS cumulée (en €)</t>
  </si>
  <si>
    <t>Durée amt véhicule (en années)</t>
  </si>
  <si>
    <t>Economie d'IS annuelle (en €)</t>
  </si>
  <si>
    <t>Economie d'IS cumulée (en % du prix du véhicule)</t>
  </si>
  <si>
    <t>D</t>
  </si>
  <si>
    <t>E = C x D</t>
  </si>
  <si>
    <t>E / A</t>
  </si>
  <si>
    <t>F</t>
  </si>
  <si>
    <t>E / F</t>
  </si>
  <si>
    <t>Prix achat du véhicule (en €)</t>
  </si>
  <si>
    <t>à compléter</t>
  </si>
  <si>
    <t>Exemple</t>
  </si>
  <si>
    <t>Mercedes eVito Electrique</t>
  </si>
  <si>
    <t>Renault Master ZE</t>
  </si>
  <si>
    <t>Simulation : application de la bonification sur amortissement</t>
  </si>
  <si>
    <r>
      <t>2-</t>
    </r>
    <r>
      <rPr>
        <b/>
        <sz val="10"/>
        <color theme="1"/>
        <rFont val="Times New Roman"/>
        <family val="1"/>
      </rPr>
      <t xml:space="preserve">      </t>
    </r>
    <r>
      <rPr>
        <b/>
        <u/>
        <sz val="10"/>
        <color theme="1"/>
        <rFont val="Calibri"/>
        <family val="2"/>
        <scheme val="minor"/>
      </rPr>
      <t>P.T.A.C &gt; ou = 3,5 t et &lt; 16 t : Economie d’IS cumulée = 16,8 % de la valeur du véhicule</t>
    </r>
  </si>
  <si>
    <r>
      <t>1-</t>
    </r>
    <r>
      <rPr>
        <b/>
        <sz val="10"/>
        <color theme="1"/>
        <rFont val="Times New Roman"/>
        <family val="1"/>
      </rPr>
      <t xml:space="preserve">      </t>
    </r>
    <r>
      <rPr>
        <b/>
        <u/>
        <sz val="10"/>
        <color theme="1"/>
        <rFont val="Calibri"/>
        <family val="2"/>
        <scheme val="minor"/>
      </rPr>
      <t xml:space="preserve"> P.T.A.C &gt; ou = 2,6 t et &lt; 3,5 t : Economie d’IS cumulée = 5,6 % de la valeur du véhicule</t>
    </r>
  </si>
  <si>
    <r>
      <t>3-</t>
    </r>
    <r>
      <rPr>
        <b/>
        <sz val="10"/>
        <color theme="1"/>
        <rFont val="Times New Roman"/>
        <family val="1"/>
      </rPr>
      <t xml:space="preserve">      </t>
    </r>
    <r>
      <rPr>
        <b/>
        <u/>
        <sz val="10"/>
        <color theme="1"/>
        <rFont val="Calibri"/>
        <family val="2"/>
        <scheme val="minor"/>
      </rPr>
      <t>P.T.A.C &gt; 16 t : Economie d’IS cumulée = 11,2 % de la valeur du véhicule</t>
    </r>
  </si>
  <si>
    <t xml:space="preserve">Tracteur routier PL - GNV </t>
  </si>
  <si>
    <t xml:space="preserve">https://bofip.impots.gouv.fr/bofip/10079-PGP.html/identifiant=BOI-BIC-BASE-100-20-20210113 </t>
  </si>
  <si>
    <t>BIC - Base d'imposition - Déductions exceptionnelles - Dispositif applicable aux poids lourds et aux véhicules utilitaires légers utilisant des énergies propres</t>
  </si>
  <si>
    <t>%</t>
  </si>
  <si>
    <t>Achats de véhicules fonctionnant avec une énergie propre
Estimation de l'avantage fiscal "Bonification de l’amortissement"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</si>
</sst>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1"/>
      <color theme="1"/>
      <name val="Montserrat Medium"/>
    </font>
    <font>
      <i/>
      <sz val="9"/>
      <color theme="1"/>
      <name val="Montserrat Medium"/>
    </font>
    <font>
      <b/>
      <sz val="9"/>
      <color theme="1"/>
      <name val="Montserrat Medium"/>
    </font>
    <font>
      <b/>
      <sz val="8"/>
      <color theme="1"/>
      <name val="Montserrat Medium"/>
    </font>
    <font>
      <sz val="9"/>
      <color theme="1"/>
      <name val="Montserrat Medium"/>
    </font>
    <font>
      <b/>
      <sz val="14"/>
      <color theme="0"/>
      <name val="Calibri"/>
      <family val="2"/>
      <scheme val="minor"/>
    </font>
    <font>
      <b/>
      <sz val="18"/>
      <color rgb="FF005F7B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u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u/>
      <sz val="14"/>
      <color rgb="FF000000"/>
      <name val="Open Sans"/>
      <family val="2"/>
    </font>
    <font>
      <u/>
      <sz val="14"/>
      <color theme="1"/>
      <name val="Calibri"/>
      <family val="2"/>
      <scheme val="minor"/>
    </font>
    <font>
      <u/>
      <sz val="8"/>
      <color rgb="FF000000"/>
      <name val="Open Sans"/>
      <family val="2"/>
    </font>
    <font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BD153"/>
        <bgColor indexed="64"/>
      </patternFill>
    </fill>
    <fill>
      <patternFill patternType="solid">
        <fgColor rgb="FF005F7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rgb="FF005F7B"/>
      </left>
      <right style="mediumDashed">
        <color rgb="FF005F7B"/>
      </right>
      <top style="mediumDashed">
        <color rgb="FF005F7B"/>
      </top>
      <bottom style="mediumDashed">
        <color rgb="FF005F7B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9" fontId="0" fillId="0" borderId="0" xfId="0" applyNumberFormat="1" applyAlignment="1">
      <alignment horizontal="center"/>
    </xf>
    <xf numFmtId="3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9" fontId="0" fillId="2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1" fillId="3" borderId="3" xfId="0" applyFont="1" applyFill="1" applyBorder="1"/>
    <xf numFmtId="3" fontId="1" fillId="3" borderId="4" xfId="0" applyNumberFormat="1" applyFont="1" applyFill="1" applyBorder="1" applyAlignment="1">
      <alignment horizontal="center"/>
    </xf>
    <xf numFmtId="0" fontId="1" fillId="3" borderId="5" xfId="0" applyFont="1" applyFill="1" applyBorder="1"/>
    <xf numFmtId="165" fontId="1" fillId="3" borderId="6" xfId="0" applyNumberFormat="1" applyFont="1" applyFill="1" applyBorder="1" applyAlignment="1">
      <alignment horizontal="center"/>
    </xf>
    <xf numFmtId="0" fontId="1" fillId="3" borderId="1" xfId="0" applyFont="1" applyFill="1" applyBorder="1"/>
    <xf numFmtId="3" fontId="1" fillId="3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4" borderId="0" xfId="0" applyFill="1"/>
    <xf numFmtId="0" fontId="0" fillId="6" borderId="0" xfId="0" applyFill="1"/>
    <xf numFmtId="0" fontId="4" fillId="0" borderId="0" xfId="0" applyFont="1"/>
    <xf numFmtId="0" fontId="4" fillId="0" borderId="0" xfId="0" applyFont="1" applyFill="1"/>
    <xf numFmtId="0" fontId="4" fillId="5" borderId="0" xfId="0" applyFont="1" applyFill="1"/>
    <xf numFmtId="0" fontId="4" fillId="6" borderId="0" xfId="0" applyFont="1" applyFill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4" fillId="2" borderId="7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/>
    <xf numFmtId="9" fontId="4" fillId="0" borderId="0" xfId="0" applyNumberFormat="1" applyFont="1" applyAlignment="1">
      <alignment horizontal="center"/>
    </xf>
    <xf numFmtId="164" fontId="4" fillId="0" borderId="0" xfId="0" applyNumberFormat="1" applyFont="1" applyFill="1" applyAlignment="1">
      <alignment horizontal="right"/>
    </xf>
    <xf numFmtId="9" fontId="4" fillId="0" borderId="0" xfId="0" applyNumberFormat="1" applyFont="1"/>
    <xf numFmtId="3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right"/>
    </xf>
    <xf numFmtId="3" fontId="5" fillId="3" borderId="4" xfId="0" applyNumberFormat="1" applyFont="1" applyFill="1" applyBorder="1" applyAlignment="1">
      <alignment horizontal="center"/>
    </xf>
    <xf numFmtId="165" fontId="5" fillId="3" borderId="6" xfId="0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center"/>
    </xf>
    <xf numFmtId="3" fontId="4" fillId="0" borderId="0" xfId="0" applyNumberFormat="1" applyFont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9" fillId="0" borderId="0" xfId="0" applyFont="1"/>
    <xf numFmtId="0" fontId="7" fillId="3" borderId="1" xfId="0" applyFont="1" applyFill="1" applyBorder="1"/>
    <xf numFmtId="0" fontId="7" fillId="3" borderId="3" xfId="0" applyFont="1" applyFill="1" applyBorder="1"/>
    <xf numFmtId="0" fontId="7" fillId="3" borderId="5" xfId="0" applyFont="1" applyFill="1" applyBorder="1"/>
    <xf numFmtId="0" fontId="4" fillId="5" borderId="0" xfId="0" applyFont="1" applyFill="1" applyAlignment="1">
      <alignment horizontal="center"/>
    </xf>
    <xf numFmtId="0" fontId="5" fillId="5" borderId="0" xfId="0" applyFont="1" applyFill="1" applyBorder="1" applyAlignment="1">
      <alignment horizontal="center" vertical="center" wrapText="1"/>
    </xf>
    <xf numFmtId="9" fontId="4" fillId="2" borderId="7" xfId="0" applyNumberFormat="1" applyFont="1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3" fontId="0" fillId="6" borderId="0" xfId="0" applyNumberFormat="1" applyFill="1"/>
    <xf numFmtId="9" fontId="0" fillId="6" borderId="0" xfId="0" applyNumberFormat="1" applyFill="1"/>
    <xf numFmtId="0" fontId="3" fillId="6" borderId="0" xfId="0" applyFont="1" applyFill="1"/>
    <xf numFmtId="0" fontId="10" fillId="6" borderId="0" xfId="0" applyFont="1" applyFill="1"/>
    <xf numFmtId="0" fontId="11" fillId="0" borderId="0" xfId="0" applyFont="1"/>
    <xf numFmtId="0" fontId="12" fillId="4" borderId="0" xfId="0" applyFont="1" applyFill="1"/>
    <xf numFmtId="0" fontId="13" fillId="4" borderId="0" xfId="0" applyFont="1" applyFill="1" applyAlignment="1">
      <alignment horizontal="left" vertical="center" indent="2"/>
    </xf>
    <xf numFmtId="0" fontId="17" fillId="6" borderId="0" xfId="1" applyFont="1" applyFill="1"/>
    <xf numFmtId="0" fontId="18" fillId="7" borderId="0" xfId="0" applyFont="1" applyFill="1" applyAlignment="1">
      <alignment horizontal="left" vertical="center"/>
    </xf>
    <xf numFmtId="0" fontId="19" fillId="7" borderId="0" xfId="0" applyFont="1" applyFill="1" applyAlignment="1">
      <alignment wrapText="1"/>
    </xf>
    <xf numFmtId="0" fontId="0" fillId="7" borderId="0" xfId="0" applyFill="1"/>
    <xf numFmtId="0" fontId="0" fillId="7" borderId="0" xfId="0" applyFill="1" applyAlignment="1">
      <alignment horizontal="center" wrapText="1"/>
    </xf>
    <xf numFmtId="3" fontId="0" fillId="7" borderId="0" xfId="0" applyNumberFormat="1" applyFill="1" applyAlignment="1">
      <alignment horizontal="right"/>
    </xf>
    <xf numFmtId="164" fontId="0" fillId="7" borderId="0" xfId="0" applyNumberFormat="1" applyFill="1" applyAlignment="1">
      <alignment horizontal="right"/>
    </xf>
    <xf numFmtId="0" fontId="0" fillId="7" borderId="0" xfId="0" applyFill="1" applyAlignment="1">
      <alignment horizontal="right"/>
    </xf>
    <xf numFmtId="0" fontId="20" fillId="7" borderId="0" xfId="0" applyFont="1" applyFill="1" applyAlignment="1">
      <alignment horizontal="left" vertical="center"/>
    </xf>
    <xf numFmtId="0" fontId="21" fillId="7" borderId="0" xfId="0" applyFont="1" applyFill="1" applyAlignment="1">
      <alignment wrapText="1"/>
    </xf>
    <xf numFmtId="0" fontId="22" fillId="7" borderId="0" xfId="0" applyFont="1" applyFill="1"/>
    <xf numFmtId="0" fontId="22" fillId="6" borderId="0" xfId="0" applyFont="1" applyFill="1"/>
    <xf numFmtId="0" fontId="23" fillId="6" borderId="0" xfId="1" applyFont="1" applyFill="1"/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5F7B"/>
      <color rgb="FFBBD153"/>
      <color rgb="FFFFF9E7"/>
      <color rgb="FFF2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492123</xdr:colOff>
      <xdr:row>1</xdr:row>
      <xdr:rowOff>22986</xdr:rowOff>
    </xdr:from>
    <xdr:to>
      <xdr:col>5</xdr:col>
      <xdr:colOff>473644</xdr:colOff>
      <xdr:row>5</xdr:row>
      <xdr:rowOff>125410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F6A6CF5-2DE6-45B9-BE53-76016561C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3373" y="253174"/>
          <a:ext cx="1981771" cy="1150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4</xdr:row>
      <xdr:rowOff>173869</xdr:rowOff>
    </xdr:from>
    <xdr:to>
      <xdr:col>4</xdr:col>
      <xdr:colOff>6654</xdr:colOff>
      <xdr:row>14</xdr:row>
      <xdr:rowOff>121774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159972-F009-4D31-8E6D-827A0A2FE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908655"/>
          <a:ext cx="6021011" cy="1907333"/>
        </a:xfrm>
        <a:prstGeom prst="rect">
          <a:avLst/>
        </a:prstGeom>
      </xdr:spPr>
    </xdr:pic>
    <xdr:clientData/>
  </xdr:twoCellAnchor>
  <xdr:twoCellAnchor editAs="oneCell">
    <xdr:from>
      <xdr:col>1</xdr:col>
      <xdr:colOff>86179</xdr:colOff>
      <xdr:row>18</xdr:row>
      <xdr:rowOff>28726</xdr:rowOff>
    </xdr:from>
    <xdr:to>
      <xdr:col>3</xdr:col>
      <xdr:colOff>713547</xdr:colOff>
      <xdr:row>27</xdr:row>
      <xdr:rowOff>91422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696C2C6-CBD5-4C32-A744-71C7C8E1B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679" y="3539369"/>
          <a:ext cx="5974975" cy="1831624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31</xdr:row>
      <xdr:rowOff>0</xdr:rowOff>
    </xdr:from>
    <xdr:to>
      <xdr:col>4</xdr:col>
      <xdr:colOff>44990</xdr:colOff>
      <xdr:row>40</xdr:row>
      <xdr:rowOff>81749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44E1393-7EF4-456D-B5C6-316B19F1F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2964" y="6096000"/>
          <a:ext cx="6032133" cy="1850678"/>
        </a:xfrm>
        <a:prstGeom prst="rect">
          <a:avLst/>
        </a:prstGeom>
      </xdr:spPr>
    </xdr:pic>
    <xdr:clientData/>
  </xdr:twoCellAnchor>
  <xdr:twoCellAnchor editAs="oneCell">
    <xdr:from>
      <xdr:col>0</xdr:col>
      <xdr:colOff>86671</xdr:colOff>
      <xdr:row>1</xdr:row>
      <xdr:rowOff>112258</xdr:rowOff>
    </xdr:from>
    <xdr:to>
      <xdr:col>0</xdr:col>
      <xdr:colOff>2479983</xdr:colOff>
      <xdr:row>8</xdr:row>
      <xdr:rowOff>5102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53B8FA0-89F6-408E-9EB1-9A163F3EA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1" y="112258"/>
          <a:ext cx="2393312" cy="138963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81645</xdr:colOff>
      <xdr:row>9</xdr:row>
      <xdr:rowOff>1</xdr:rowOff>
    </xdr:from>
    <xdr:to>
      <xdr:col>0</xdr:col>
      <xdr:colOff>3810001</xdr:colOff>
      <xdr:row>16</xdr:row>
      <xdr:rowOff>104901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A08AA378-0F4D-416D-BFEA-B061CE015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645" y="1687287"/>
          <a:ext cx="3728356" cy="1492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ofip.impots.gouv.fr/bofip/10079-PGP.html/identifiant=BOI-BIC-BASE-100-20-2021011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ofip.impots.gouv.fr/bofip/10079-PGP.html/identifiant=BOI-BIC-BASE-100-20-202101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C8B81-B3EF-4C1A-B131-DCCA928A74BE}">
  <dimension ref="A1:I36"/>
  <sheetViews>
    <sheetView showGridLines="0" tabSelected="1" zoomScale="120" zoomScaleNormal="120" workbookViewId="0">
      <selection activeCell="E11" sqref="E11"/>
    </sheetView>
  </sheetViews>
  <sheetFormatPr baseColWidth="10" defaultRowHeight="18" x14ac:dyDescent="0.35"/>
  <cols>
    <col min="1" max="1" width="8.28515625" style="19" customWidth="1"/>
    <col min="2" max="2" width="50.42578125" style="19" customWidth="1"/>
    <col min="3" max="4" width="15" style="19" customWidth="1"/>
    <col min="5" max="5" width="15" style="20" customWidth="1"/>
    <col min="6" max="6" width="15" style="19" customWidth="1"/>
    <col min="7" max="16384" width="11.42578125" style="19"/>
  </cols>
  <sheetData>
    <row r="1" spans="1:6" s="21" customFormat="1" x14ac:dyDescent="0.35"/>
    <row r="2" spans="1:6" s="21" customFormat="1" x14ac:dyDescent="0.35"/>
    <row r="3" spans="1:6" s="21" customFormat="1" x14ac:dyDescent="0.35"/>
    <row r="4" spans="1:6" s="21" customFormat="1" ht="6" customHeight="1" thickBot="1" x14ac:dyDescent="0.4">
      <c r="A4" s="43"/>
    </row>
    <row r="5" spans="1:6" s="21" customFormat="1" ht="39.75" customHeight="1" thickBot="1" x14ac:dyDescent="0.4">
      <c r="B5" s="67" t="s">
        <v>30</v>
      </c>
      <c r="C5" s="68"/>
    </row>
    <row r="6" spans="1:6" s="21" customFormat="1" ht="30" customHeight="1" x14ac:dyDescent="0.35">
      <c r="B6" s="44"/>
      <c r="C6" s="44"/>
    </row>
    <row r="7" spans="1:6" ht="6" customHeight="1" x14ac:dyDescent="0.35">
      <c r="A7" s="23"/>
    </row>
    <row r="8" spans="1:6" ht="6" customHeight="1" thickBot="1" x14ac:dyDescent="0.4">
      <c r="A8" s="23"/>
    </row>
    <row r="9" spans="1:6" ht="18.75" thickBot="1" x14ac:dyDescent="0.4">
      <c r="A9" s="24" t="s">
        <v>4</v>
      </c>
      <c r="B9" s="39" t="s">
        <v>17</v>
      </c>
      <c r="C9" s="25"/>
      <c r="D9" s="26"/>
      <c r="E9" s="25" t="s">
        <v>18</v>
      </c>
      <c r="F9" s="26"/>
    </row>
    <row r="10" spans="1:6" ht="18.75" thickBot="1" x14ac:dyDescent="0.4">
      <c r="A10" s="24"/>
      <c r="B10" s="39" t="s">
        <v>1</v>
      </c>
      <c r="C10" s="25"/>
      <c r="E10" s="27"/>
      <c r="F10" s="28"/>
    </row>
    <row r="11" spans="1:6" x14ac:dyDescent="0.35">
      <c r="A11" s="24" t="s">
        <v>5</v>
      </c>
      <c r="B11" s="39" t="s">
        <v>2</v>
      </c>
      <c r="C11" s="29">
        <f>IF(C10&gt;=16,40%,IF(C10&gt;=3.5,60%,IF(C10&gt;=2.6,20%,0)))</f>
        <v>0</v>
      </c>
      <c r="E11" s="30"/>
      <c r="F11" s="31"/>
    </row>
    <row r="12" spans="1:6" ht="18.75" thickBot="1" x14ac:dyDescent="0.4">
      <c r="A12" s="24" t="s">
        <v>3</v>
      </c>
      <c r="B12" s="39" t="s">
        <v>6</v>
      </c>
      <c r="C12" s="32">
        <f>C9*C11</f>
        <v>0</v>
      </c>
      <c r="E12" s="30"/>
      <c r="F12" s="31"/>
    </row>
    <row r="13" spans="1:6" ht="18.75" thickBot="1" x14ac:dyDescent="0.4">
      <c r="A13" s="24" t="s">
        <v>12</v>
      </c>
      <c r="B13" s="39" t="s">
        <v>7</v>
      </c>
      <c r="C13" s="45"/>
      <c r="D13" s="19" t="s">
        <v>29</v>
      </c>
      <c r="E13" s="33"/>
    </row>
    <row r="14" spans="1:6" x14ac:dyDescent="0.35">
      <c r="A14" s="24" t="s">
        <v>13</v>
      </c>
      <c r="B14" s="41" t="s">
        <v>8</v>
      </c>
      <c r="C14" s="34">
        <f>C12*C13</f>
        <v>0</v>
      </c>
      <c r="E14" s="33"/>
    </row>
    <row r="15" spans="1:6" ht="18.75" thickBot="1" x14ac:dyDescent="0.4">
      <c r="A15" s="24" t="s">
        <v>14</v>
      </c>
      <c r="B15" s="42" t="s">
        <v>11</v>
      </c>
      <c r="C15" s="35" t="e">
        <f>C14/C9</f>
        <v>#DIV/0!</v>
      </c>
      <c r="E15" s="33"/>
    </row>
    <row r="16" spans="1:6" ht="18.75" thickBot="1" x14ac:dyDescent="0.4">
      <c r="A16" s="24" t="s">
        <v>15</v>
      </c>
      <c r="B16" s="39" t="s">
        <v>9</v>
      </c>
      <c r="C16" s="25"/>
      <c r="E16" s="33"/>
    </row>
    <row r="17" spans="1:9" ht="18.75" thickBot="1" x14ac:dyDescent="0.4">
      <c r="A17" s="24" t="s">
        <v>16</v>
      </c>
      <c r="B17" s="40" t="s">
        <v>10</v>
      </c>
      <c r="C17" s="36" t="e">
        <f>C14/C16</f>
        <v>#DIV/0!</v>
      </c>
    </row>
    <row r="18" spans="1:9" x14ac:dyDescent="0.35">
      <c r="A18" s="24"/>
      <c r="C18" s="37"/>
      <c r="D18" s="26"/>
      <c r="E18" s="38"/>
      <c r="F18" s="26"/>
    </row>
    <row r="19" spans="1:9" x14ac:dyDescent="0.35">
      <c r="A19" s="23"/>
      <c r="C19" s="32"/>
    </row>
    <row r="20" spans="1:9" s="65" customFormat="1" ht="12.75" x14ac:dyDescent="0.2">
      <c r="A20" s="62" t="s">
        <v>28</v>
      </c>
      <c r="B20" s="62"/>
      <c r="C20" s="63"/>
      <c r="D20" s="63"/>
      <c r="E20" s="63"/>
      <c r="F20" s="63"/>
      <c r="G20" s="63"/>
      <c r="H20" s="63"/>
      <c r="I20" s="64"/>
    </row>
    <row r="21" spans="1:9" s="65" customFormat="1" ht="11.25" x14ac:dyDescent="0.2">
      <c r="A21" s="66" t="s">
        <v>27</v>
      </c>
      <c r="B21" s="66"/>
    </row>
    <row r="22" spans="1:9" s="22" customFormat="1" x14ac:dyDescent="0.35"/>
    <row r="23" spans="1:9" s="22" customFormat="1" x14ac:dyDescent="0.35"/>
    <row r="24" spans="1:9" s="22" customFormat="1" x14ac:dyDescent="0.35"/>
    <row r="25" spans="1:9" s="22" customFormat="1" x14ac:dyDescent="0.35"/>
    <row r="26" spans="1:9" s="22" customFormat="1" x14ac:dyDescent="0.35"/>
    <row r="27" spans="1:9" s="22" customFormat="1" x14ac:dyDescent="0.35"/>
    <row r="28" spans="1:9" s="22" customFormat="1" x14ac:dyDescent="0.35"/>
    <row r="29" spans="1:9" s="22" customFormat="1" x14ac:dyDescent="0.35"/>
    <row r="30" spans="1:9" s="22" customFormat="1" x14ac:dyDescent="0.35"/>
    <row r="31" spans="1:9" s="22" customFormat="1" x14ac:dyDescent="0.35"/>
    <row r="32" spans="1:9" s="22" customFormat="1" x14ac:dyDescent="0.35"/>
    <row r="33" s="22" customFormat="1" x14ac:dyDescent="0.35"/>
    <row r="34" s="22" customFormat="1" x14ac:dyDescent="0.35"/>
    <row r="35" s="22" customFormat="1" x14ac:dyDescent="0.35"/>
    <row r="36" s="22" customFormat="1" x14ac:dyDescent="0.35"/>
  </sheetData>
  <sheetProtection sheet="1" objects="1" scenarios="1"/>
  <protectedRanges>
    <protectedRange sqref="C9:C10 C13 C16" name="Plage1"/>
  </protectedRanges>
  <mergeCells count="1">
    <mergeCell ref="B5:C5"/>
  </mergeCells>
  <hyperlinks>
    <hyperlink ref="A21" r:id="rId1" xr:uid="{7184C7C6-69B6-4928-9463-9DD192873BE6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EB041-CC69-4CA0-B7A2-BA36B92DCDDE}">
  <sheetPr>
    <pageSetUpPr fitToPage="1"/>
  </sheetPr>
  <dimension ref="A1:O54"/>
  <sheetViews>
    <sheetView showGridLines="0" zoomScale="70" zoomScaleNormal="70" workbookViewId="0">
      <selection sqref="A1:I47"/>
    </sheetView>
  </sheetViews>
  <sheetFormatPr baseColWidth="10" defaultRowHeight="15" x14ac:dyDescent="0.25"/>
  <cols>
    <col min="1" max="1" width="58" style="18" customWidth="1"/>
    <col min="2" max="2" width="68.85546875" customWidth="1"/>
    <col min="5" max="5" width="8.28515625" customWidth="1"/>
    <col min="6" max="6" width="46.140625" customWidth="1"/>
    <col min="7" max="8" width="15" customWidth="1"/>
    <col min="9" max="10" width="15" style="18" customWidth="1"/>
    <col min="11" max="15" width="11.42578125" style="18"/>
  </cols>
  <sheetData>
    <row r="1" spans="2:10" s="18" customFormat="1" x14ac:dyDescent="0.25"/>
    <row r="2" spans="2:10" ht="23.25" x14ac:dyDescent="0.35">
      <c r="B2" s="51" t="s">
        <v>22</v>
      </c>
      <c r="I2" s="57"/>
    </row>
    <row r="3" spans="2:10" x14ac:dyDescent="0.25">
      <c r="I3" s="57"/>
    </row>
    <row r="4" spans="2:10" ht="18.75" x14ac:dyDescent="0.3">
      <c r="B4" s="50" t="s">
        <v>20</v>
      </c>
      <c r="C4" s="18"/>
      <c r="D4" s="49" t="s">
        <v>19</v>
      </c>
      <c r="E4" s="53" t="s">
        <v>24</v>
      </c>
      <c r="F4" s="52"/>
      <c r="G4" s="17"/>
      <c r="H4" s="17"/>
      <c r="I4" s="57"/>
    </row>
    <row r="5" spans="2:10" x14ac:dyDescent="0.25">
      <c r="E5" s="9"/>
      <c r="I5" s="57"/>
    </row>
    <row r="6" spans="2:10" x14ac:dyDescent="0.25">
      <c r="E6" s="16" t="s">
        <v>4</v>
      </c>
      <c r="F6" t="s">
        <v>0</v>
      </c>
      <c r="G6" s="5">
        <v>33000</v>
      </c>
      <c r="H6" s="1"/>
      <c r="I6" s="58"/>
      <c r="J6" s="46"/>
    </row>
    <row r="7" spans="2:10" x14ac:dyDescent="0.25">
      <c r="E7" s="16"/>
      <c r="F7" t="s">
        <v>1</v>
      </c>
      <c r="G7" s="6">
        <v>3.2</v>
      </c>
      <c r="I7" s="59"/>
      <c r="J7" s="47"/>
    </row>
    <row r="8" spans="2:10" x14ac:dyDescent="0.25">
      <c r="E8" s="16" t="s">
        <v>5</v>
      </c>
      <c r="F8" t="s">
        <v>2</v>
      </c>
      <c r="G8" s="4">
        <f>IF(G7&gt;=16,40%,IF(G7&gt;=3.5,60%,IF(G7&gt;=2.6,20%,0)))</f>
        <v>0.2</v>
      </c>
      <c r="I8" s="60"/>
      <c r="J8" s="48"/>
    </row>
    <row r="9" spans="2:10" x14ac:dyDescent="0.25">
      <c r="E9" s="16" t="s">
        <v>3</v>
      </c>
      <c r="F9" t="s">
        <v>6</v>
      </c>
      <c r="G9" s="2">
        <f>G6*G8</f>
        <v>6600</v>
      </c>
      <c r="I9" s="60"/>
      <c r="J9" s="48"/>
    </row>
    <row r="10" spans="2:10" ht="15.75" thickBot="1" x14ac:dyDescent="0.3">
      <c r="E10" s="16" t="s">
        <v>12</v>
      </c>
      <c r="F10" t="s">
        <v>7</v>
      </c>
      <c r="G10" s="7">
        <v>0.28000000000000003</v>
      </c>
      <c r="I10" s="61"/>
    </row>
    <row r="11" spans="2:10" x14ac:dyDescent="0.25">
      <c r="E11" s="16" t="s">
        <v>13</v>
      </c>
      <c r="F11" s="10" t="s">
        <v>8</v>
      </c>
      <c r="G11" s="11">
        <f>G9*G10</f>
        <v>1848.0000000000002</v>
      </c>
      <c r="I11" s="61"/>
    </row>
    <row r="12" spans="2:10" ht="15.75" thickBot="1" x14ac:dyDescent="0.3">
      <c r="E12" s="16" t="s">
        <v>14</v>
      </c>
      <c r="F12" s="12" t="s">
        <v>11</v>
      </c>
      <c r="G12" s="13">
        <f>G11/G6</f>
        <v>5.6000000000000008E-2</v>
      </c>
      <c r="I12" s="61"/>
    </row>
    <row r="13" spans="2:10" ht="15.75" thickBot="1" x14ac:dyDescent="0.3">
      <c r="E13" s="16" t="s">
        <v>15</v>
      </c>
      <c r="F13" t="s">
        <v>9</v>
      </c>
      <c r="G13" s="8">
        <v>5</v>
      </c>
      <c r="I13" s="61"/>
    </row>
    <row r="14" spans="2:10" ht="15.75" thickBot="1" x14ac:dyDescent="0.3">
      <c r="E14" s="16" t="s">
        <v>16</v>
      </c>
      <c r="F14" s="14" t="s">
        <v>10</v>
      </c>
      <c r="G14" s="15">
        <f>G11/G13</f>
        <v>369.6</v>
      </c>
      <c r="I14" s="57"/>
    </row>
    <row r="15" spans="2:10" x14ac:dyDescent="0.25">
      <c r="E15" s="16"/>
      <c r="G15" s="3"/>
      <c r="H15" s="1"/>
      <c r="I15" s="58"/>
      <c r="J15" s="46"/>
    </row>
    <row r="16" spans="2:10" x14ac:dyDescent="0.25">
      <c r="E16" s="9"/>
      <c r="G16" s="2"/>
      <c r="I16" s="57"/>
    </row>
    <row r="17" spans="2:10" ht="18.75" x14ac:dyDescent="0.3">
      <c r="B17" s="50" t="s">
        <v>21</v>
      </c>
      <c r="C17" s="18"/>
      <c r="D17" s="49" t="s">
        <v>19</v>
      </c>
      <c r="E17" s="53" t="s">
        <v>23</v>
      </c>
      <c r="F17" s="17"/>
      <c r="G17" s="17"/>
      <c r="H17" s="17"/>
      <c r="I17" s="57"/>
    </row>
    <row r="18" spans="2:10" x14ac:dyDescent="0.25">
      <c r="E18" s="9"/>
      <c r="I18" s="57"/>
    </row>
    <row r="19" spans="2:10" x14ac:dyDescent="0.25">
      <c r="E19" s="16" t="s">
        <v>4</v>
      </c>
      <c r="F19" t="s">
        <v>0</v>
      </c>
      <c r="G19" s="5">
        <v>52000</v>
      </c>
      <c r="H19" s="1"/>
      <c r="I19" s="58"/>
      <c r="J19" s="46"/>
    </row>
    <row r="20" spans="2:10" x14ac:dyDescent="0.25">
      <c r="E20" s="16"/>
      <c r="F20" t="s">
        <v>1</v>
      </c>
      <c r="G20" s="6">
        <v>3.6</v>
      </c>
      <c r="I20" s="59"/>
      <c r="J20" s="47"/>
    </row>
    <row r="21" spans="2:10" x14ac:dyDescent="0.25">
      <c r="E21" s="16" t="s">
        <v>5</v>
      </c>
      <c r="F21" t="s">
        <v>2</v>
      </c>
      <c r="G21" s="4">
        <f>IF(G20&gt;=16,40%,IF(G20&gt;=3.5,60%,IF(G20&gt;=2.6,20%,0)))</f>
        <v>0.6</v>
      </c>
      <c r="I21" s="60"/>
      <c r="J21" s="48"/>
    </row>
    <row r="22" spans="2:10" x14ac:dyDescent="0.25">
      <c r="E22" s="16" t="s">
        <v>3</v>
      </c>
      <c r="F22" t="s">
        <v>6</v>
      </c>
      <c r="G22" s="2">
        <f>G19*G21</f>
        <v>31200</v>
      </c>
      <c r="I22" s="60"/>
      <c r="J22" s="48"/>
    </row>
    <row r="23" spans="2:10" ht="15.75" thickBot="1" x14ac:dyDescent="0.3">
      <c r="E23" s="16" t="s">
        <v>12</v>
      </c>
      <c r="F23" t="s">
        <v>7</v>
      </c>
      <c r="G23" s="7">
        <v>0.28000000000000003</v>
      </c>
      <c r="I23" s="61"/>
    </row>
    <row r="24" spans="2:10" x14ac:dyDescent="0.25">
      <c r="E24" s="16" t="s">
        <v>13</v>
      </c>
      <c r="F24" s="10" t="s">
        <v>8</v>
      </c>
      <c r="G24" s="11">
        <f>G22*G23</f>
        <v>8736</v>
      </c>
      <c r="I24" s="61"/>
    </row>
    <row r="25" spans="2:10" ht="15.75" thickBot="1" x14ac:dyDescent="0.3">
      <c r="E25" s="16" t="s">
        <v>14</v>
      </c>
      <c r="F25" s="12" t="s">
        <v>11</v>
      </c>
      <c r="G25" s="13">
        <f>G24/G19</f>
        <v>0.16800000000000001</v>
      </c>
      <c r="I25" s="61"/>
    </row>
    <row r="26" spans="2:10" ht="15.75" thickBot="1" x14ac:dyDescent="0.3">
      <c r="E26" s="16" t="s">
        <v>15</v>
      </c>
      <c r="F26" t="s">
        <v>9</v>
      </c>
      <c r="G26" s="8">
        <v>5</v>
      </c>
      <c r="I26" s="61"/>
    </row>
    <row r="27" spans="2:10" ht="15.75" thickBot="1" x14ac:dyDescent="0.3">
      <c r="E27" s="16" t="s">
        <v>16</v>
      </c>
      <c r="F27" s="14" t="s">
        <v>10</v>
      </c>
      <c r="G27" s="15">
        <f>G24/G26</f>
        <v>1747.2</v>
      </c>
      <c r="I27" s="57"/>
    </row>
    <row r="28" spans="2:10" x14ac:dyDescent="0.25">
      <c r="I28" s="57"/>
    </row>
    <row r="29" spans="2:10" x14ac:dyDescent="0.25">
      <c r="E29" s="9"/>
      <c r="G29" s="2"/>
      <c r="I29" s="57"/>
    </row>
    <row r="30" spans="2:10" ht="18.75" x14ac:dyDescent="0.3">
      <c r="B30" s="50" t="s">
        <v>26</v>
      </c>
      <c r="C30" s="18"/>
      <c r="D30" s="49" t="s">
        <v>19</v>
      </c>
      <c r="E30" s="53" t="s">
        <v>25</v>
      </c>
      <c r="F30" s="17"/>
      <c r="G30" s="17"/>
      <c r="H30" s="17"/>
      <c r="I30" s="57"/>
    </row>
    <row r="31" spans="2:10" x14ac:dyDescent="0.25">
      <c r="E31" s="9"/>
      <c r="I31" s="57"/>
    </row>
    <row r="32" spans="2:10" x14ac:dyDescent="0.25">
      <c r="E32" s="16" t="s">
        <v>4</v>
      </c>
      <c r="F32" t="s">
        <v>0</v>
      </c>
      <c r="G32" s="5">
        <v>85000</v>
      </c>
      <c r="H32" s="1"/>
      <c r="I32" s="58"/>
      <c r="J32" s="46"/>
    </row>
    <row r="33" spans="1:10" x14ac:dyDescent="0.25">
      <c r="E33" s="16"/>
      <c r="F33" t="s">
        <v>1</v>
      </c>
      <c r="G33" s="6">
        <v>16</v>
      </c>
      <c r="I33" s="59"/>
      <c r="J33" s="47"/>
    </row>
    <row r="34" spans="1:10" x14ac:dyDescent="0.25">
      <c r="E34" s="16" t="s">
        <v>5</v>
      </c>
      <c r="F34" t="s">
        <v>2</v>
      </c>
      <c r="G34" s="4">
        <f>IF(G33&gt;=16,40%,IF(G33&gt;=3.5,60%,IF(G33&gt;=2.6,20%,0)))</f>
        <v>0.4</v>
      </c>
      <c r="I34" s="60"/>
      <c r="J34" s="48"/>
    </row>
    <row r="35" spans="1:10" x14ac:dyDescent="0.25">
      <c r="E35" s="16" t="s">
        <v>3</v>
      </c>
      <c r="F35" t="s">
        <v>6</v>
      </c>
      <c r="G35" s="2">
        <f>G32*G34</f>
        <v>34000</v>
      </c>
      <c r="I35" s="60"/>
      <c r="J35" s="48"/>
    </row>
    <row r="36" spans="1:10" ht="15.75" thickBot="1" x14ac:dyDescent="0.3">
      <c r="E36" s="16" t="s">
        <v>12</v>
      </c>
      <c r="F36" t="s">
        <v>7</v>
      </c>
      <c r="G36" s="7">
        <v>0.28000000000000003</v>
      </c>
      <c r="I36" s="61"/>
    </row>
    <row r="37" spans="1:10" x14ac:dyDescent="0.25">
      <c r="E37" s="16" t="s">
        <v>13</v>
      </c>
      <c r="F37" s="10" t="s">
        <v>8</v>
      </c>
      <c r="G37" s="11">
        <f>G35*G36</f>
        <v>9520</v>
      </c>
      <c r="I37" s="61"/>
    </row>
    <row r="38" spans="1:10" ht="15.75" thickBot="1" x14ac:dyDescent="0.3">
      <c r="E38" s="16" t="s">
        <v>14</v>
      </c>
      <c r="F38" s="12" t="s">
        <v>11</v>
      </c>
      <c r="G38" s="13">
        <f>G37/G32</f>
        <v>0.112</v>
      </c>
      <c r="I38" s="61"/>
    </row>
    <row r="39" spans="1:10" ht="15.75" thickBot="1" x14ac:dyDescent="0.3">
      <c r="E39" s="16" t="s">
        <v>15</v>
      </c>
      <c r="F39" t="s">
        <v>9</v>
      </c>
      <c r="G39" s="8">
        <v>5</v>
      </c>
      <c r="I39" s="61"/>
    </row>
    <row r="40" spans="1:10" ht="15.75" thickBot="1" x14ac:dyDescent="0.3">
      <c r="E40" s="16" t="s">
        <v>16</v>
      </c>
      <c r="F40" s="14" t="s">
        <v>10</v>
      </c>
      <c r="G40" s="15">
        <f>G37/G39</f>
        <v>1904</v>
      </c>
      <c r="I40" s="57"/>
    </row>
    <row r="41" spans="1:10" x14ac:dyDescent="0.25">
      <c r="I41" s="57"/>
    </row>
    <row r="42" spans="1:10" s="18" customFormat="1" x14ac:dyDescent="0.25"/>
    <row r="43" spans="1:10" s="18" customFormat="1" x14ac:dyDescent="0.25">
      <c r="B43" s="54"/>
    </row>
    <row r="44" spans="1:10" s="18" customFormat="1" ht="21" x14ac:dyDescent="0.3">
      <c r="A44" s="55" t="s">
        <v>28</v>
      </c>
      <c r="B44" s="55"/>
      <c r="C44" s="56"/>
      <c r="D44" s="56"/>
      <c r="E44" s="56"/>
      <c r="F44" s="56"/>
      <c r="G44" s="56"/>
      <c r="H44" s="56"/>
      <c r="I44" s="57"/>
    </row>
    <row r="45" spans="1:10" s="18" customFormat="1" x14ac:dyDescent="0.25">
      <c r="A45" s="54" t="s">
        <v>27</v>
      </c>
      <c r="B45" s="54"/>
    </row>
    <row r="46" spans="1:10" s="18" customFormat="1" x14ac:dyDescent="0.25"/>
    <row r="47" spans="1:10" s="18" customFormat="1" x14ac:dyDescent="0.25"/>
    <row r="48" spans="1:10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</sheetData>
  <sheetProtection algorithmName="SHA-512" hashValue="PEqYdW6+shEotSubbEYphsS1lzPaQQwqZfpfYAXwZMAWLnkXjqQAt5+TuvOg58Wd3I1TNFmC1zdDweodRizYRA==" saltValue="SA3/8loMUcQTg1VVRX8F5w==" spinCount="100000" sheet="1" objects="1" scenarios="1" selectLockedCells="1" selectUnlockedCells="1"/>
  <hyperlinks>
    <hyperlink ref="A45" r:id="rId1" xr:uid="{D2A87C09-22AD-467D-995C-92D16D1FA8DC}"/>
  </hyperlinks>
  <pageMargins left="0.25" right="0.25" top="0.75" bottom="0.75" header="0.3" footer="0.3"/>
  <pageSetup paperSize="9" scale="5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Feuille de calcul vierge</vt:lpstr>
      <vt:lpstr>Exemples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LEANNEC Sandra</dc:creator>
  <cp:lastModifiedBy>LAGADEC Cecile</cp:lastModifiedBy>
  <cp:lastPrinted>2022-04-13T14:19:44Z</cp:lastPrinted>
  <dcterms:created xsi:type="dcterms:W3CDTF">2021-11-18T10:42:05Z</dcterms:created>
  <dcterms:modified xsi:type="dcterms:W3CDTF">2022-04-13T15:40:43Z</dcterms:modified>
</cp:coreProperties>
</file>