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bretagne-my.sharepoint.com/personal/charlotte_courtois_bretagne-supplychain_fr/Documents/Desktop/"/>
    </mc:Choice>
  </mc:AlternateContent>
  <xr:revisionPtr revIDLastSave="5" documentId="13_ncr:1_{C1F03CB3-A64D-47C3-A048-4A2D69ADF33F}" xr6:coauthVersionLast="47" xr6:coauthVersionMax="47" xr10:uidLastSave="{A179787F-D3C7-4ACD-B703-B3B99EB67D6E}"/>
  <bookViews>
    <workbookView xWindow="-110" yWindow="-110" windowWidth="19420" windowHeight="10420" xr2:uid="{12878749-B497-4B89-8140-659E73FF799F}"/>
  </bookViews>
  <sheets>
    <sheet name="Calcul suramortissement" sheetId="1" r:id="rId1"/>
    <sheet name="Exemp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G35" i="2" s="1"/>
  <c r="G37" i="2" s="1"/>
  <c r="G21" i="2"/>
  <c r="G22" i="2" s="1"/>
  <c r="G24" i="2" s="1"/>
  <c r="G8" i="2"/>
  <c r="G9" i="2" s="1"/>
  <c r="G11" i="2" s="1"/>
  <c r="C9" i="1"/>
  <c r="C10" i="1" s="1"/>
  <c r="C12" i="1" s="1"/>
  <c r="G14" i="2" l="1"/>
  <c r="G12" i="2"/>
  <c r="G27" i="2"/>
  <c r="G25" i="2"/>
  <c r="G38" i="2"/>
  <c r="G40" i="2"/>
  <c r="C13" i="1"/>
  <c r="C15" i="1"/>
</calcChain>
</file>

<file path=xl/sharedStrings.xml><?xml version="1.0" encoding="utf-8"?>
<sst xmlns="http://schemas.openxmlformats.org/spreadsheetml/2006/main" count="88" uniqueCount="31">
  <si>
    <t>Prix du véhicule (en €)</t>
  </si>
  <si>
    <t>PTAC (en t)</t>
  </si>
  <si>
    <t>Taux de Suramortissement</t>
  </si>
  <si>
    <t>C = A x B</t>
  </si>
  <si>
    <t>A</t>
  </si>
  <si>
    <t>B</t>
  </si>
  <si>
    <t>Base imposable suramortie</t>
  </si>
  <si>
    <t>Taux d'impôt</t>
  </si>
  <si>
    <t>Economie d'IS cumulée (en €)</t>
  </si>
  <si>
    <t>Durée amt véhicule (en années)</t>
  </si>
  <si>
    <t>Economie d'IS annuelle (en €)</t>
  </si>
  <si>
    <t>Economie d'IS cumulée (en % du prix du véhicule)</t>
  </si>
  <si>
    <t>D</t>
  </si>
  <si>
    <t>E = C x D</t>
  </si>
  <si>
    <t>E / A</t>
  </si>
  <si>
    <t>F</t>
  </si>
  <si>
    <t>E / F</t>
  </si>
  <si>
    <t>Prix achat du véhicule (en €)</t>
  </si>
  <si>
    <t>à compléter</t>
  </si>
  <si>
    <t>Exemple</t>
  </si>
  <si>
    <t>Mercedes eVito Electrique</t>
  </si>
  <si>
    <t>Renault Master ZE</t>
  </si>
  <si>
    <t>Simulation : application de la bonification sur amortissement</t>
  </si>
  <si>
    <t xml:space="preserve">Tracteur routier PL - GNV </t>
  </si>
  <si>
    <t xml:space="preserve">https://bofip.impots.gouv.fr/bofip/10079-PGP.html/identifiant=BOI-BIC-BASE-100-20-20210113 </t>
  </si>
  <si>
    <t>BIC - Base d'imposition - Déductions exceptionnelles - Dispositif applicable aux poids lourds et aux véhicules utilitaires légers utilisant des énergies propres</t>
  </si>
  <si>
    <t>%</t>
  </si>
  <si>
    <t>Achats de véhicules fonctionnant avec une énergie propre
Estimation de l'avantage fiscal "Bonification de l’amortissement"</t>
  </si>
  <si>
    <r>
      <t xml:space="preserve">1-      </t>
    </r>
    <r>
      <rPr>
        <b/>
        <u/>
        <sz val="10"/>
        <color theme="1"/>
        <rFont val="Ubuntu"/>
        <family val="2"/>
      </rPr>
      <t xml:space="preserve"> P.T.A.C &gt; ou = 2,6 t et &lt; 3,5 t : Economie d’IS cumulée = 5,6 % de la valeur du véhicule</t>
    </r>
  </si>
  <si>
    <r>
      <t xml:space="preserve">2-      </t>
    </r>
    <r>
      <rPr>
        <b/>
        <u/>
        <sz val="10"/>
        <color theme="1"/>
        <rFont val="Ubuntu"/>
        <family val="2"/>
      </rPr>
      <t>P.T.A.C &gt; ou = 3,5 t et &lt; 16 t : Economie d’IS cumulée = 16,8 % de la valeur du véhicule</t>
    </r>
  </si>
  <si>
    <r>
      <t xml:space="preserve">3-      </t>
    </r>
    <r>
      <rPr>
        <b/>
        <u/>
        <sz val="10"/>
        <color theme="1"/>
        <rFont val="Ubuntu"/>
        <family val="2"/>
      </rPr>
      <t>P.T.A.C &gt; 16 t : Economie d’IS cumulée = 11,2 % de la valeur du véhicule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</si>
</sst>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i/>
      <sz val="9"/>
      <color theme="1"/>
      <name val="Montserrat Medium"/>
    </font>
    <font>
      <u/>
      <sz val="11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rgb="FF005F7B"/>
      <name val="Calibri"/>
      <family val="2"/>
      <scheme val="minor"/>
    </font>
    <font>
      <sz val="11"/>
      <color theme="1"/>
      <name val="Ubuntu"/>
      <family val="2"/>
    </font>
    <font>
      <sz val="9"/>
      <color theme="1"/>
      <name val="Ubuntu"/>
      <family val="2"/>
    </font>
    <font>
      <b/>
      <sz val="9"/>
      <color theme="1"/>
      <name val="Ubuntu"/>
      <family val="2"/>
    </font>
    <font>
      <sz val="8"/>
      <color theme="1"/>
      <name val="Ubuntu"/>
      <family val="2"/>
    </font>
    <font>
      <u/>
      <sz val="8"/>
      <color theme="0"/>
      <name val="Ubuntu"/>
      <family val="2"/>
    </font>
    <font>
      <i/>
      <sz val="9"/>
      <color theme="1"/>
      <name val="Ubuntu"/>
      <family val="2"/>
    </font>
    <font>
      <b/>
      <sz val="10"/>
      <color theme="1"/>
      <name val="Ubuntu"/>
      <family val="2"/>
    </font>
    <font>
      <sz val="10"/>
      <color theme="1"/>
      <name val="Ubuntu"/>
      <family val="2"/>
    </font>
    <font>
      <b/>
      <sz val="11"/>
      <color theme="1"/>
      <name val="Ubuntu"/>
      <family val="2"/>
    </font>
    <font>
      <b/>
      <u/>
      <sz val="10"/>
      <color theme="1"/>
      <name val="Ubuntu"/>
      <family val="2"/>
    </font>
    <font>
      <b/>
      <sz val="14"/>
      <color theme="0"/>
      <name val="Ubuntu"/>
      <family val="2"/>
    </font>
    <font>
      <u/>
      <sz val="11"/>
      <color rgb="FF000000"/>
      <name val="Ubuntu"/>
      <family val="2"/>
    </font>
    <font>
      <u/>
      <sz val="14"/>
      <color rgb="FF000000"/>
      <name val="Ubuntu"/>
      <family val="2"/>
    </font>
    <font>
      <u/>
      <sz val="14"/>
      <color theme="1"/>
      <name val="Ubuntu"/>
      <family val="2"/>
    </font>
    <font>
      <u/>
      <sz val="11"/>
      <color theme="0"/>
      <name val="Ubuntu"/>
      <family val="2"/>
    </font>
  </fonts>
  <fills count="9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BBD153"/>
        <bgColor indexed="64"/>
      </patternFill>
    </fill>
    <fill>
      <patternFill patternType="solid">
        <fgColor rgb="FF005F7B"/>
        <bgColor indexed="64"/>
      </patternFill>
    </fill>
    <fill>
      <patternFill patternType="solid">
        <fgColor rgb="FF9EBF43"/>
        <bgColor indexed="64"/>
      </patternFill>
    </fill>
    <fill>
      <patternFill patternType="solid">
        <fgColor rgb="FF95B9D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rgb="FF005F7B"/>
      </left>
      <right style="mediumDashed">
        <color rgb="FF005F7B"/>
      </right>
      <top style="mediumDashed">
        <color rgb="FF005F7B"/>
      </top>
      <bottom style="mediumDashed">
        <color rgb="FF005F7B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0" fillId="5" borderId="0" xfId="0" applyFill="1"/>
    <xf numFmtId="0" fontId="2" fillId="0" borderId="0" xfId="0" applyFont="1"/>
    <xf numFmtId="0" fontId="2" fillId="0" borderId="0" xfId="0" applyFont="1" applyFill="1"/>
    <xf numFmtId="0" fontId="2" fillId="4" borderId="0" xfId="0" applyFont="1" applyFill="1"/>
    <xf numFmtId="0" fontId="8" fillId="5" borderId="0" xfId="0" applyFont="1" applyFill="1"/>
    <xf numFmtId="0" fontId="3" fillId="6" borderId="0" xfId="0" applyFont="1" applyFill="1" applyBorder="1" applyAlignment="1">
      <alignment horizontal="center" vertical="center" wrapText="1"/>
    </xf>
    <xf numFmtId="0" fontId="0" fillId="6" borderId="3" xfId="0" applyFill="1" applyBorder="1"/>
    <xf numFmtId="0" fontId="0" fillId="6" borderId="4" xfId="0" applyFill="1" applyBorder="1"/>
    <xf numFmtId="0" fontId="0" fillId="6" borderId="8" xfId="0" applyFill="1" applyBorder="1"/>
    <xf numFmtId="0" fontId="9" fillId="6" borderId="0" xfId="0" applyFont="1" applyFill="1" applyBorder="1"/>
    <xf numFmtId="0" fontId="0" fillId="6" borderId="0" xfId="0" applyFill="1" applyBorder="1"/>
    <xf numFmtId="0" fontId="0" fillId="6" borderId="9" xfId="0" applyFill="1" applyBorder="1"/>
    <xf numFmtId="0" fontId="1" fillId="6" borderId="0" xfId="0" applyFont="1" applyFill="1" applyBorder="1"/>
    <xf numFmtId="0" fontId="6" fillId="7" borderId="0" xfId="0" applyFont="1" applyFill="1" applyBorder="1" applyAlignment="1">
      <alignment wrapText="1"/>
    </xf>
    <xf numFmtId="0" fontId="0" fillId="7" borderId="9" xfId="0" applyFill="1" applyBorder="1"/>
    <xf numFmtId="0" fontId="0" fillId="7" borderId="10" xfId="0" applyFill="1" applyBorder="1"/>
    <xf numFmtId="0" fontId="6" fillId="7" borderId="6" xfId="0" applyFont="1" applyFill="1" applyBorder="1" applyAlignment="1">
      <alignment wrapText="1"/>
    </xf>
    <xf numFmtId="0" fontId="2" fillId="6" borderId="8" xfId="0" applyFont="1" applyFill="1" applyBorder="1"/>
    <xf numFmtId="0" fontId="2" fillId="6" borderId="0" xfId="0" applyFont="1" applyFill="1" applyBorder="1"/>
    <xf numFmtId="0" fontId="2" fillId="6" borderId="9" xfId="0" applyFont="1" applyFill="1" applyBorder="1"/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9" xfId="0" applyFont="1" applyBorder="1"/>
    <xf numFmtId="0" fontId="4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right"/>
    </xf>
    <xf numFmtId="9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8" fillId="7" borderId="10" xfId="0" applyFont="1" applyFill="1" applyBorder="1"/>
    <xf numFmtId="0" fontId="8" fillId="7" borderId="6" xfId="0" applyFont="1" applyFill="1" applyBorder="1"/>
    <xf numFmtId="0" fontId="8" fillId="7" borderId="0" xfId="0" applyFont="1" applyFill="1" applyBorder="1"/>
    <xf numFmtId="0" fontId="8" fillId="7" borderId="9" xfId="0" applyFont="1" applyFill="1" applyBorder="1"/>
    <xf numFmtId="0" fontId="8" fillId="0" borderId="0" xfId="0" applyFont="1" applyFill="1"/>
    <xf numFmtId="0" fontId="2" fillId="8" borderId="0" xfId="0" applyFont="1" applyFill="1"/>
    <xf numFmtId="0" fontId="7" fillId="8" borderId="0" xfId="0" applyFont="1" applyFill="1" applyAlignment="1">
      <alignment wrapText="1"/>
    </xf>
    <xf numFmtId="0" fontId="8" fillId="8" borderId="0" xfId="0" applyFont="1" applyFill="1"/>
    <xf numFmtId="3" fontId="10" fillId="2" borderId="7" xfId="0" applyNumberFormat="1" applyFont="1" applyFill="1" applyBorder="1" applyAlignment="1">
      <alignment horizontal="center" wrapText="1"/>
    </xf>
    <xf numFmtId="0" fontId="11" fillId="0" borderId="0" xfId="0" applyFont="1" applyBorder="1"/>
    <xf numFmtId="0" fontId="12" fillId="3" borderId="3" xfId="0" applyFont="1" applyFill="1" applyBorder="1"/>
    <xf numFmtId="0" fontId="12" fillId="3" borderId="5" xfId="0" applyFont="1" applyFill="1" applyBorder="1"/>
    <xf numFmtId="0" fontId="12" fillId="3" borderId="1" xfId="0" applyFont="1" applyFill="1" applyBorder="1"/>
    <xf numFmtId="0" fontId="13" fillId="7" borderId="8" xfId="0" applyFont="1" applyFill="1" applyBorder="1"/>
    <xf numFmtId="0" fontId="11" fillId="7" borderId="0" xfId="0" applyFont="1" applyFill="1" applyBorder="1"/>
    <xf numFmtId="0" fontId="13" fillId="7" borderId="0" xfId="0" applyFont="1" applyFill="1" applyBorder="1"/>
    <xf numFmtId="0" fontId="14" fillId="7" borderId="5" xfId="1" applyFont="1" applyFill="1" applyBorder="1"/>
    <xf numFmtId="0" fontId="14" fillId="7" borderId="10" xfId="1" applyFont="1" applyFill="1" applyBorder="1"/>
    <xf numFmtId="0" fontId="13" fillId="7" borderId="10" xfId="0" applyFont="1" applyFill="1" applyBorder="1"/>
    <xf numFmtId="0" fontId="15" fillId="0" borderId="8" xfId="0" applyFont="1" applyBorder="1" applyAlignment="1">
      <alignment horizontal="center"/>
    </xf>
    <xf numFmtId="3" fontId="2" fillId="2" borderId="7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 wrapText="1"/>
    </xf>
    <xf numFmtId="3" fontId="0" fillId="8" borderId="0" xfId="0" applyNumberFormat="1" applyFill="1" applyAlignment="1">
      <alignment horizontal="right"/>
    </xf>
    <xf numFmtId="3" fontId="0" fillId="8" borderId="0" xfId="0" applyNumberFormat="1" applyFill="1"/>
    <xf numFmtId="164" fontId="0" fillId="8" borderId="0" xfId="0" applyNumberFormat="1" applyFill="1" applyAlignment="1">
      <alignment horizontal="right"/>
    </xf>
    <xf numFmtId="9" fontId="0" fillId="8" borderId="0" xfId="0" applyNumberFormat="1" applyFill="1"/>
    <xf numFmtId="0" fontId="0" fillId="8" borderId="0" xfId="0" applyFill="1" applyAlignment="1">
      <alignment horizontal="right"/>
    </xf>
    <xf numFmtId="0" fontId="6" fillId="8" borderId="0" xfId="0" applyFont="1" applyFill="1" applyAlignment="1">
      <alignment wrapText="1"/>
    </xf>
    <xf numFmtId="0" fontId="17" fillId="6" borderId="0" xfId="0" applyFont="1" applyFill="1" applyBorder="1"/>
    <xf numFmtId="0" fontId="10" fillId="6" borderId="9" xfId="0" applyFont="1" applyFill="1" applyBorder="1"/>
    <xf numFmtId="0" fontId="10" fillId="6" borderId="0" xfId="0" applyFont="1" applyFill="1" applyBorder="1"/>
    <xf numFmtId="3" fontId="10" fillId="6" borderId="9" xfId="0" applyNumberFormat="1" applyFont="1" applyFill="1" applyBorder="1" applyAlignment="1">
      <alignment horizontal="center" wrapText="1"/>
    </xf>
    <xf numFmtId="164" fontId="10" fillId="6" borderId="9" xfId="0" applyNumberFormat="1" applyFont="1" applyFill="1" applyBorder="1" applyAlignment="1">
      <alignment horizontal="center"/>
    </xf>
    <xf numFmtId="9" fontId="10" fillId="6" borderId="9" xfId="0" applyNumberFormat="1" applyFont="1" applyFill="1" applyBorder="1" applyAlignment="1">
      <alignment horizontal="center"/>
    </xf>
    <xf numFmtId="3" fontId="10" fillId="6" borderId="9" xfId="0" applyNumberFormat="1" applyFont="1" applyFill="1" applyBorder="1" applyAlignment="1">
      <alignment horizontal="center"/>
    </xf>
    <xf numFmtId="0" fontId="18" fillId="6" borderId="3" xfId="0" applyFont="1" applyFill="1" applyBorder="1"/>
    <xf numFmtId="3" fontId="18" fillId="6" borderId="4" xfId="0" applyNumberFormat="1" applyFont="1" applyFill="1" applyBorder="1" applyAlignment="1">
      <alignment horizontal="center"/>
    </xf>
    <xf numFmtId="0" fontId="18" fillId="6" borderId="5" xfId="0" applyFont="1" applyFill="1" applyBorder="1"/>
    <xf numFmtId="165" fontId="18" fillId="6" borderId="6" xfId="0" applyNumberFormat="1" applyFont="1" applyFill="1" applyBorder="1" applyAlignment="1">
      <alignment horizontal="center"/>
    </xf>
    <xf numFmtId="0" fontId="18" fillId="6" borderId="1" xfId="0" applyFont="1" applyFill="1" applyBorder="1"/>
    <xf numFmtId="3" fontId="18" fillId="6" borderId="2" xfId="0" applyNumberFormat="1" applyFont="1" applyFill="1" applyBorder="1" applyAlignment="1">
      <alignment horizontal="center"/>
    </xf>
    <xf numFmtId="0" fontId="16" fillId="6" borderId="0" xfId="0" applyFont="1" applyFill="1" applyBorder="1" applyAlignment="1">
      <alignment horizontal="left" vertical="center" indent="2"/>
    </xf>
    <xf numFmtId="0" fontId="10" fillId="6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20" fillId="6" borderId="0" xfId="0" applyFont="1" applyFill="1" applyBorder="1"/>
    <xf numFmtId="0" fontId="21" fillId="7" borderId="8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wrapText="1"/>
    </xf>
    <xf numFmtId="0" fontId="24" fillId="7" borderId="5" xfId="1" applyFont="1" applyFill="1" applyBorder="1"/>
    <xf numFmtId="0" fontId="24" fillId="7" borderId="10" xfId="1" applyFont="1" applyFill="1" applyBorder="1"/>
    <xf numFmtId="0" fontId="10" fillId="7" borderId="10" xfId="0" applyFont="1" applyFill="1" applyBorder="1"/>
    <xf numFmtId="9" fontId="2" fillId="8" borderId="0" xfId="0" applyNumberFormat="1" applyFont="1" applyFill="1" applyBorder="1" applyAlignment="1">
      <alignment horizontal="center" vertical="center"/>
    </xf>
    <xf numFmtId="165" fontId="3" fillId="8" borderId="6" xfId="0" applyNumberFormat="1" applyFont="1" applyFill="1" applyBorder="1" applyAlignment="1">
      <alignment horizontal="center" vertical="center"/>
    </xf>
    <xf numFmtId="3" fontId="3" fillId="8" borderId="2" xfId="0" applyNumberFormat="1" applyFont="1" applyFill="1" applyBorder="1" applyAlignment="1">
      <alignment horizontal="center" vertical="center"/>
    </xf>
    <xf numFmtId="3" fontId="2" fillId="8" borderId="0" xfId="0" applyNumberFormat="1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95B9D0"/>
      <color rgb="FF9EBF43"/>
      <color rgb="FF005F7B"/>
      <color rgb="FFBBD153"/>
      <color rgb="FFFFF9E7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286279</xdr:colOff>
      <xdr:row>1</xdr:row>
      <xdr:rowOff>65616</xdr:rowOff>
    </xdr:from>
    <xdr:to>
      <xdr:col>5</xdr:col>
      <xdr:colOff>879607</xdr:colOff>
      <xdr:row>3</xdr:row>
      <xdr:rowOff>359953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357A7D2-BA9B-1D45-FA51-2533C1D2F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2821" y="277283"/>
          <a:ext cx="1641078" cy="65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173869</xdr:rowOff>
    </xdr:from>
    <xdr:to>
      <xdr:col>4</xdr:col>
      <xdr:colOff>9829</xdr:colOff>
      <xdr:row>14</xdr:row>
      <xdr:rowOff>124950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159972-F009-4D31-8E6D-827A0A2FE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08655"/>
          <a:ext cx="6021011" cy="1907333"/>
        </a:xfrm>
        <a:prstGeom prst="rect">
          <a:avLst/>
        </a:prstGeom>
      </xdr:spPr>
    </xdr:pic>
    <xdr:clientData/>
  </xdr:twoCellAnchor>
  <xdr:twoCellAnchor editAs="oneCell">
    <xdr:from>
      <xdr:col>1</xdr:col>
      <xdr:colOff>86179</xdr:colOff>
      <xdr:row>18</xdr:row>
      <xdr:rowOff>28726</xdr:rowOff>
    </xdr:from>
    <xdr:to>
      <xdr:col>3</xdr:col>
      <xdr:colOff>716722</xdr:colOff>
      <xdr:row>27</xdr:row>
      <xdr:rowOff>88247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96C2C6-CBD5-4C32-A744-71C7C8E1B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679" y="3539369"/>
          <a:ext cx="5974975" cy="18316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0</xdr:rowOff>
    </xdr:from>
    <xdr:to>
      <xdr:col>4</xdr:col>
      <xdr:colOff>48165</xdr:colOff>
      <xdr:row>40</xdr:row>
      <xdr:rowOff>84924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44E1393-7EF4-456D-B5C6-316B19F1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964" y="6096000"/>
          <a:ext cx="6032133" cy="1850678"/>
        </a:xfrm>
        <a:prstGeom prst="rect">
          <a:avLst/>
        </a:prstGeom>
      </xdr:spPr>
    </xdr:pic>
    <xdr:clientData/>
  </xdr:twoCellAnchor>
  <xdr:twoCellAnchor editAs="oneCell">
    <xdr:from>
      <xdr:col>0</xdr:col>
      <xdr:colOff>81645</xdr:colOff>
      <xdr:row>9</xdr:row>
      <xdr:rowOff>1</xdr:rowOff>
    </xdr:from>
    <xdr:to>
      <xdr:col>0</xdr:col>
      <xdr:colOff>3810001</xdr:colOff>
      <xdr:row>16</xdr:row>
      <xdr:rowOff>101725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08AA378-0F4D-416D-BFEA-B061CE01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45" y="1687287"/>
          <a:ext cx="3728356" cy="1492828"/>
        </a:xfrm>
        <a:prstGeom prst="rect">
          <a:avLst/>
        </a:prstGeom>
      </xdr:spPr>
    </xdr:pic>
    <xdr:clientData/>
  </xdr:twoCellAnchor>
  <xdr:twoCellAnchor editAs="oneCell">
    <xdr:from>
      <xdr:col>0</xdr:col>
      <xdr:colOff>515955</xdr:colOff>
      <xdr:row>0</xdr:row>
      <xdr:rowOff>49300</xdr:rowOff>
    </xdr:from>
    <xdr:to>
      <xdr:col>0</xdr:col>
      <xdr:colOff>2867943</xdr:colOff>
      <xdr:row>3</xdr:row>
      <xdr:rowOff>130767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CADC8F-B3E2-48D3-9F41-456E68342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5955" y="49300"/>
          <a:ext cx="2348813" cy="93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fip.impots.gouv.fr/bofip/10079-PGP.html/identifiant=BOI-BIC-BASE-100-20-2021011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ofip.impots.gouv.fr/bofip/10079-PGP.html/identifiant=BOI-BIC-BASE-100-20-20210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8B81-B3EF-4C1A-B131-DCCA928A74BE}">
  <dimension ref="A1:EV606"/>
  <sheetViews>
    <sheetView showGridLines="0" tabSelected="1" zoomScale="120" zoomScaleNormal="120" workbookViewId="0">
      <pane xSplit="7" ySplit="19" topLeftCell="H789" activePane="bottomRight" state="frozen"/>
      <selection pane="topRight" activeCell="H1" sqref="H1"/>
      <selection pane="bottomLeft" activeCell="A20" sqref="A20"/>
      <selection pane="bottomRight" activeCell="C14" sqref="C14"/>
    </sheetView>
  </sheetViews>
  <sheetFormatPr baseColWidth="10" defaultColWidth="11.453125" defaultRowHeight="16.5" x14ac:dyDescent="0.45"/>
  <cols>
    <col min="1" max="1" width="8.26953125" style="2" customWidth="1"/>
    <col min="2" max="2" width="50.453125" style="2" customWidth="1"/>
    <col min="3" max="4" width="15" style="2" customWidth="1"/>
    <col min="5" max="5" width="15" style="3" customWidth="1"/>
    <col min="6" max="6" width="15" style="2" customWidth="1"/>
    <col min="7" max="16384" width="11.453125" style="2"/>
  </cols>
  <sheetData>
    <row r="1" spans="1:152" s="4" customFormat="1" x14ac:dyDescent="0.45">
      <c r="A1" s="18"/>
      <c r="B1" s="19"/>
      <c r="C1" s="19"/>
      <c r="D1" s="19"/>
      <c r="E1" s="19"/>
      <c r="F1" s="19"/>
      <c r="G1" s="2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</row>
    <row r="2" spans="1:152" s="4" customFormat="1" x14ac:dyDescent="0.45">
      <c r="A2" s="18"/>
      <c r="B2" s="19"/>
      <c r="C2" s="19"/>
      <c r="D2" s="19"/>
      <c r="E2" s="19"/>
      <c r="F2" s="19"/>
      <c r="G2" s="2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</row>
    <row r="3" spans="1:152" s="4" customFormat="1" ht="12" customHeight="1" thickBot="1" x14ac:dyDescent="0.5">
      <c r="A3" s="21"/>
      <c r="B3" s="19"/>
      <c r="C3" s="19"/>
      <c r="D3" s="19"/>
      <c r="E3" s="19"/>
      <c r="F3" s="19"/>
      <c r="G3" s="2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</row>
    <row r="4" spans="1:152" s="4" customFormat="1" ht="39.75" customHeight="1" thickBot="1" x14ac:dyDescent="0.5">
      <c r="A4" s="18"/>
      <c r="B4" s="93" t="s">
        <v>27</v>
      </c>
      <c r="C4" s="94"/>
      <c r="D4" s="19"/>
      <c r="E4" s="19"/>
      <c r="F4" s="19"/>
      <c r="G4" s="2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</row>
    <row r="5" spans="1:152" s="4" customFormat="1" ht="15" customHeight="1" thickBot="1" x14ac:dyDescent="0.5">
      <c r="A5" s="18"/>
      <c r="B5" s="6"/>
      <c r="C5" s="6"/>
      <c r="D5" s="19"/>
      <c r="E5" s="19"/>
      <c r="F5" s="19"/>
      <c r="G5" s="2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</row>
    <row r="6" spans="1:152" ht="19.5" customHeight="1" thickBot="1" x14ac:dyDescent="0.5">
      <c r="A6" s="22"/>
      <c r="B6" s="23"/>
      <c r="C6" s="23"/>
      <c r="D6" s="23"/>
      <c r="E6" s="24"/>
      <c r="F6" s="23"/>
      <c r="G6" s="25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</row>
    <row r="7" spans="1:152" ht="17" thickBot="1" x14ac:dyDescent="0.5">
      <c r="A7" s="54" t="s">
        <v>4</v>
      </c>
      <c r="B7" s="44" t="s">
        <v>17</v>
      </c>
      <c r="C7" s="55"/>
      <c r="D7" s="27"/>
      <c r="E7" s="43" t="s">
        <v>18</v>
      </c>
      <c r="F7" s="27"/>
      <c r="G7" s="25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 ht="17" thickBot="1" x14ac:dyDescent="0.5">
      <c r="A8" s="54"/>
      <c r="B8" s="44" t="s">
        <v>1</v>
      </c>
      <c r="C8" s="55"/>
      <c r="D8" s="23"/>
      <c r="E8" s="43" t="s">
        <v>18</v>
      </c>
      <c r="F8" s="28"/>
      <c r="G8" s="25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</row>
    <row r="9" spans="1:152" x14ac:dyDescent="0.45">
      <c r="A9" s="54" t="s">
        <v>5</v>
      </c>
      <c r="B9" s="44" t="s">
        <v>2</v>
      </c>
      <c r="C9" s="88">
        <f>IF(C8&gt;=16,40%,IF(C8&gt;=3.5,60%,IF(C8&gt;=2.6,20%,0)))</f>
        <v>0</v>
      </c>
      <c r="D9" s="23"/>
      <c r="E9" s="29"/>
      <c r="F9" s="30"/>
      <c r="G9" s="25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</row>
    <row r="10" spans="1:152" ht="17" thickBot="1" x14ac:dyDescent="0.5">
      <c r="A10" s="54" t="s">
        <v>3</v>
      </c>
      <c r="B10" s="44" t="s">
        <v>6</v>
      </c>
      <c r="C10" s="91">
        <f>C7*C9</f>
        <v>0</v>
      </c>
      <c r="D10" s="23"/>
      <c r="E10" s="29"/>
      <c r="F10" s="30"/>
      <c r="G10" s="2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</row>
    <row r="11" spans="1:152" ht="17" thickBot="1" x14ac:dyDescent="0.5">
      <c r="A11" s="54" t="s">
        <v>12</v>
      </c>
      <c r="B11" s="44" t="s">
        <v>7</v>
      </c>
      <c r="C11" s="56"/>
      <c r="D11" s="23" t="s">
        <v>26</v>
      </c>
      <c r="E11" s="43" t="s">
        <v>18</v>
      </c>
      <c r="F11" s="23"/>
      <c r="G11" s="25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</row>
    <row r="12" spans="1:152" x14ac:dyDescent="0.45">
      <c r="A12" s="54" t="s">
        <v>13</v>
      </c>
      <c r="B12" s="45" t="s">
        <v>8</v>
      </c>
      <c r="C12" s="92">
        <f>C10*C11</f>
        <v>0</v>
      </c>
      <c r="D12" s="23"/>
      <c r="E12" s="32"/>
      <c r="F12" s="23"/>
      <c r="G12" s="25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</row>
    <row r="13" spans="1:152" ht="17" thickBot="1" x14ac:dyDescent="0.5">
      <c r="A13" s="54" t="s">
        <v>14</v>
      </c>
      <c r="B13" s="46" t="s">
        <v>11</v>
      </c>
      <c r="C13" s="89" t="e">
        <f>C12/C7</f>
        <v>#DIV/0!</v>
      </c>
      <c r="D13" s="23"/>
      <c r="E13" s="32"/>
      <c r="F13" s="23"/>
      <c r="G13" s="25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</row>
    <row r="14" spans="1:152" ht="17" thickBot="1" x14ac:dyDescent="0.5">
      <c r="A14" s="54" t="s">
        <v>15</v>
      </c>
      <c r="B14" s="44" t="s">
        <v>9</v>
      </c>
      <c r="C14" s="55"/>
      <c r="D14" s="23"/>
      <c r="E14" s="43" t="s">
        <v>18</v>
      </c>
      <c r="F14" s="23"/>
      <c r="G14" s="25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</row>
    <row r="15" spans="1:152" ht="17" thickBot="1" x14ac:dyDescent="0.5">
      <c r="A15" s="54" t="s">
        <v>16</v>
      </c>
      <c r="B15" s="47" t="s">
        <v>10</v>
      </c>
      <c r="C15" s="90" t="e">
        <f>C12/C14</f>
        <v>#DIV/0!</v>
      </c>
      <c r="D15" s="23"/>
      <c r="E15" s="24"/>
      <c r="F15" s="23"/>
      <c r="G15" s="25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</row>
    <row r="16" spans="1:152" x14ac:dyDescent="0.45">
      <c r="A16" s="26"/>
      <c r="B16" s="23"/>
      <c r="C16" s="33"/>
      <c r="D16" s="27"/>
      <c r="E16" s="34"/>
      <c r="F16" s="27"/>
      <c r="G16" s="25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</row>
    <row r="17" spans="1:152" x14ac:dyDescent="0.45">
      <c r="A17" s="22"/>
      <c r="B17" s="23"/>
      <c r="C17" s="31"/>
      <c r="D17" s="23"/>
      <c r="E17" s="24"/>
      <c r="F17" s="23"/>
      <c r="G17" s="25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</row>
    <row r="18" spans="1:152" s="5" customFormat="1" ht="11.5" x14ac:dyDescent="0.25">
      <c r="A18" s="48" t="s">
        <v>25</v>
      </c>
      <c r="B18" s="49"/>
      <c r="C18" s="50"/>
      <c r="D18" s="50"/>
      <c r="E18" s="50"/>
      <c r="F18" s="37"/>
      <c r="G18" s="38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</row>
    <row r="19" spans="1:152" s="5" customFormat="1" ht="11.5" thickBot="1" x14ac:dyDescent="0.3">
      <c r="A19" s="51" t="s">
        <v>24</v>
      </c>
      <c r="B19" s="52"/>
      <c r="C19" s="53"/>
      <c r="D19" s="53"/>
      <c r="E19" s="53"/>
      <c r="F19" s="35"/>
      <c r="G19" s="36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</row>
    <row r="20" spans="1:152" s="40" customFormat="1" x14ac:dyDescent="0.45"/>
    <row r="21" spans="1:152" s="40" customFormat="1" x14ac:dyDescent="0.45"/>
    <row r="22" spans="1:152" s="40" customFormat="1" x14ac:dyDescent="0.45"/>
    <row r="23" spans="1:152" s="40" customFormat="1" x14ac:dyDescent="0.45"/>
    <row r="24" spans="1:152" s="40" customFormat="1" x14ac:dyDescent="0.45"/>
    <row r="25" spans="1:152" s="40" customFormat="1" x14ac:dyDescent="0.45"/>
    <row r="26" spans="1:152" s="40" customFormat="1" x14ac:dyDescent="0.45"/>
    <row r="27" spans="1:152" s="40" customFormat="1" x14ac:dyDescent="0.45"/>
    <row r="28" spans="1:152" s="40" customFormat="1" x14ac:dyDescent="0.45"/>
    <row r="29" spans="1:152" s="40" customFormat="1" x14ac:dyDescent="0.45"/>
    <row r="30" spans="1:152" s="40" customFormat="1" x14ac:dyDescent="0.45"/>
    <row r="31" spans="1:152" s="40" customFormat="1" x14ac:dyDescent="0.45"/>
    <row r="32" spans="1:152" s="40" customFormat="1" x14ac:dyDescent="0.45"/>
    <row r="33" s="40" customFormat="1" x14ac:dyDescent="0.45"/>
    <row r="34" s="40" customFormat="1" x14ac:dyDescent="0.45"/>
    <row r="35" s="40" customFormat="1" x14ac:dyDescent="0.45"/>
    <row r="36" s="40" customFormat="1" x14ac:dyDescent="0.45"/>
    <row r="37" s="40" customFormat="1" x14ac:dyDescent="0.45"/>
    <row r="38" s="40" customFormat="1" x14ac:dyDescent="0.45"/>
    <row r="39" s="40" customFormat="1" x14ac:dyDescent="0.45"/>
    <row r="40" s="40" customFormat="1" x14ac:dyDescent="0.45"/>
    <row r="41" s="40" customFormat="1" x14ac:dyDescent="0.45"/>
    <row r="42" s="40" customFormat="1" x14ac:dyDescent="0.45"/>
    <row r="43" s="40" customFormat="1" x14ac:dyDescent="0.45"/>
    <row r="44" s="40" customFormat="1" x14ac:dyDescent="0.45"/>
    <row r="45" s="40" customFormat="1" x14ac:dyDescent="0.45"/>
    <row r="46" s="40" customFormat="1" x14ac:dyDescent="0.45"/>
    <row r="47" s="40" customFormat="1" x14ac:dyDescent="0.45"/>
    <row r="48" s="40" customFormat="1" x14ac:dyDescent="0.45"/>
    <row r="49" s="40" customFormat="1" x14ac:dyDescent="0.45"/>
    <row r="50" s="40" customFormat="1" x14ac:dyDescent="0.45"/>
    <row r="51" s="40" customFormat="1" x14ac:dyDescent="0.45"/>
    <row r="52" s="40" customFormat="1" x14ac:dyDescent="0.45"/>
    <row r="53" s="40" customFormat="1" x14ac:dyDescent="0.45"/>
    <row r="54" s="40" customFormat="1" x14ac:dyDescent="0.45"/>
    <row r="55" s="40" customFormat="1" x14ac:dyDescent="0.45"/>
    <row r="56" s="40" customFormat="1" x14ac:dyDescent="0.45"/>
    <row r="57" s="40" customFormat="1" x14ac:dyDescent="0.45"/>
    <row r="58" s="40" customFormat="1" x14ac:dyDescent="0.45"/>
    <row r="59" s="40" customFormat="1" x14ac:dyDescent="0.45"/>
    <row r="60" s="40" customFormat="1" x14ac:dyDescent="0.45"/>
    <row r="61" s="40" customFormat="1" x14ac:dyDescent="0.45"/>
    <row r="62" s="40" customFormat="1" x14ac:dyDescent="0.45"/>
    <row r="63" s="40" customFormat="1" x14ac:dyDescent="0.45"/>
    <row r="64" s="40" customFormat="1" x14ac:dyDescent="0.45"/>
    <row r="65" s="40" customFormat="1" x14ac:dyDescent="0.45"/>
    <row r="66" s="40" customFormat="1" x14ac:dyDescent="0.45"/>
    <row r="67" s="40" customFormat="1" x14ac:dyDescent="0.45"/>
    <row r="68" s="40" customFormat="1" x14ac:dyDescent="0.45"/>
    <row r="69" s="40" customFormat="1" x14ac:dyDescent="0.45"/>
    <row r="70" s="40" customFormat="1" x14ac:dyDescent="0.45"/>
    <row r="71" s="40" customFormat="1" x14ac:dyDescent="0.45"/>
    <row r="72" s="40" customFormat="1" x14ac:dyDescent="0.45"/>
    <row r="73" s="40" customFormat="1" x14ac:dyDescent="0.45"/>
    <row r="74" s="40" customFormat="1" x14ac:dyDescent="0.45"/>
    <row r="75" s="40" customFormat="1" x14ac:dyDescent="0.45"/>
    <row r="76" s="40" customFormat="1" x14ac:dyDescent="0.45"/>
    <row r="77" s="40" customFormat="1" x14ac:dyDescent="0.45"/>
    <row r="78" s="40" customFormat="1" x14ac:dyDescent="0.45"/>
    <row r="79" s="40" customFormat="1" x14ac:dyDescent="0.45"/>
    <row r="80" s="40" customFormat="1" x14ac:dyDescent="0.45"/>
    <row r="81" s="40" customFormat="1" x14ac:dyDescent="0.45"/>
    <row r="82" s="40" customFormat="1" x14ac:dyDescent="0.45"/>
    <row r="83" s="40" customFormat="1" x14ac:dyDescent="0.45"/>
    <row r="84" s="40" customFormat="1" x14ac:dyDescent="0.45"/>
    <row r="85" s="40" customFormat="1" x14ac:dyDescent="0.45"/>
    <row r="86" s="40" customFormat="1" x14ac:dyDescent="0.45"/>
    <row r="87" s="40" customFormat="1" x14ac:dyDescent="0.45"/>
    <row r="88" s="40" customFormat="1" x14ac:dyDescent="0.45"/>
    <row r="89" s="40" customFormat="1" x14ac:dyDescent="0.45"/>
    <row r="90" s="40" customFormat="1" x14ac:dyDescent="0.45"/>
    <row r="91" s="40" customFormat="1" x14ac:dyDescent="0.45"/>
    <row r="92" s="40" customFormat="1" x14ac:dyDescent="0.45"/>
    <row r="93" s="40" customFormat="1" x14ac:dyDescent="0.45"/>
    <row r="94" s="40" customFormat="1" x14ac:dyDescent="0.45"/>
    <row r="95" s="40" customFormat="1" x14ac:dyDescent="0.45"/>
    <row r="96" s="40" customFormat="1" x14ac:dyDescent="0.45"/>
    <row r="97" s="40" customFormat="1" x14ac:dyDescent="0.45"/>
    <row r="98" s="40" customFormat="1" x14ac:dyDescent="0.45"/>
    <row r="99" s="40" customFormat="1" x14ac:dyDescent="0.45"/>
    <row r="100" s="40" customFormat="1" x14ac:dyDescent="0.45"/>
    <row r="101" s="40" customFormat="1" x14ac:dyDescent="0.45"/>
    <row r="102" s="40" customFormat="1" x14ac:dyDescent="0.45"/>
    <row r="103" s="40" customFormat="1" x14ac:dyDescent="0.45"/>
    <row r="104" s="40" customFormat="1" x14ac:dyDescent="0.45"/>
    <row r="105" s="40" customFormat="1" x14ac:dyDescent="0.45"/>
    <row r="106" s="40" customFormat="1" x14ac:dyDescent="0.45"/>
    <row r="107" s="40" customFormat="1" x14ac:dyDescent="0.45"/>
    <row r="108" s="40" customFormat="1" x14ac:dyDescent="0.45"/>
    <row r="109" s="40" customFormat="1" x14ac:dyDescent="0.45"/>
    <row r="110" s="40" customFormat="1" x14ac:dyDescent="0.45"/>
    <row r="111" s="40" customFormat="1" x14ac:dyDescent="0.45"/>
    <row r="112" s="40" customFormat="1" x14ac:dyDescent="0.45"/>
    <row r="113" s="40" customFormat="1" x14ac:dyDescent="0.45"/>
    <row r="114" s="40" customFormat="1" x14ac:dyDescent="0.45"/>
    <row r="115" s="40" customFormat="1" x14ac:dyDescent="0.45"/>
    <row r="116" s="40" customFormat="1" x14ac:dyDescent="0.45"/>
    <row r="117" s="40" customFormat="1" x14ac:dyDescent="0.45"/>
    <row r="118" s="40" customFormat="1" x14ac:dyDescent="0.45"/>
    <row r="119" s="40" customFormat="1" x14ac:dyDescent="0.45"/>
    <row r="120" s="40" customFormat="1" x14ac:dyDescent="0.45"/>
    <row r="121" s="40" customFormat="1" x14ac:dyDescent="0.45"/>
    <row r="122" s="40" customFormat="1" x14ac:dyDescent="0.45"/>
    <row r="123" s="40" customFormat="1" x14ac:dyDescent="0.45"/>
    <row r="124" s="40" customFormat="1" x14ac:dyDescent="0.45"/>
    <row r="125" s="40" customFormat="1" x14ac:dyDescent="0.45"/>
    <row r="126" s="40" customFormat="1" x14ac:dyDescent="0.45"/>
    <row r="127" s="40" customFormat="1" x14ac:dyDescent="0.45"/>
    <row r="128" s="40" customFormat="1" x14ac:dyDescent="0.45"/>
    <row r="129" s="40" customFormat="1" x14ac:dyDescent="0.45"/>
    <row r="130" s="40" customFormat="1" x14ac:dyDescent="0.45"/>
    <row r="131" s="40" customFormat="1" x14ac:dyDescent="0.45"/>
    <row r="132" s="40" customFormat="1" x14ac:dyDescent="0.45"/>
    <row r="133" s="40" customFormat="1" x14ac:dyDescent="0.45"/>
    <row r="134" s="40" customFormat="1" x14ac:dyDescent="0.45"/>
    <row r="135" s="40" customFormat="1" x14ac:dyDescent="0.45"/>
    <row r="136" s="40" customFormat="1" x14ac:dyDescent="0.45"/>
    <row r="137" s="40" customFormat="1" x14ac:dyDescent="0.45"/>
    <row r="138" s="40" customFormat="1" x14ac:dyDescent="0.45"/>
    <row r="139" s="40" customFormat="1" x14ac:dyDescent="0.45"/>
    <row r="140" s="40" customFormat="1" x14ac:dyDescent="0.45"/>
    <row r="141" s="40" customFormat="1" x14ac:dyDescent="0.45"/>
    <row r="142" s="40" customFormat="1" x14ac:dyDescent="0.45"/>
    <row r="143" s="40" customFormat="1" x14ac:dyDescent="0.45"/>
    <row r="144" s="40" customFormat="1" x14ac:dyDescent="0.45"/>
    <row r="145" s="40" customFormat="1" x14ac:dyDescent="0.45"/>
    <row r="146" s="40" customFormat="1" x14ac:dyDescent="0.45"/>
    <row r="147" s="40" customFormat="1" x14ac:dyDescent="0.45"/>
    <row r="148" s="40" customFormat="1" x14ac:dyDescent="0.45"/>
    <row r="149" s="40" customFormat="1" x14ac:dyDescent="0.45"/>
    <row r="150" s="40" customFormat="1" x14ac:dyDescent="0.45"/>
    <row r="151" s="40" customFormat="1" x14ac:dyDescent="0.45"/>
    <row r="152" s="40" customFormat="1" x14ac:dyDescent="0.45"/>
    <row r="153" s="40" customFormat="1" x14ac:dyDescent="0.45"/>
    <row r="154" s="40" customFormat="1" x14ac:dyDescent="0.45"/>
    <row r="155" s="40" customFormat="1" x14ac:dyDescent="0.45"/>
    <row r="156" s="40" customFormat="1" x14ac:dyDescent="0.45"/>
    <row r="157" s="40" customFormat="1" x14ac:dyDescent="0.45"/>
    <row r="158" s="40" customFormat="1" x14ac:dyDescent="0.45"/>
    <row r="159" s="40" customFormat="1" x14ac:dyDescent="0.45"/>
    <row r="160" s="40" customFormat="1" x14ac:dyDescent="0.45"/>
    <row r="161" s="40" customFormat="1" x14ac:dyDescent="0.45"/>
    <row r="162" s="40" customFormat="1" x14ac:dyDescent="0.45"/>
    <row r="163" s="40" customFormat="1" x14ac:dyDescent="0.45"/>
    <row r="164" s="40" customFormat="1" x14ac:dyDescent="0.45"/>
    <row r="165" s="40" customFormat="1" x14ac:dyDescent="0.45"/>
    <row r="166" s="40" customFormat="1" x14ac:dyDescent="0.45"/>
    <row r="167" s="40" customFormat="1" x14ac:dyDescent="0.45"/>
    <row r="168" s="40" customFormat="1" x14ac:dyDescent="0.45"/>
    <row r="169" s="40" customFormat="1" x14ac:dyDescent="0.45"/>
    <row r="170" s="40" customFormat="1" x14ac:dyDescent="0.45"/>
    <row r="171" s="40" customFormat="1" x14ac:dyDescent="0.45"/>
    <row r="172" s="40" customFormat="1" x14ac:dyDescent="0.45"/>
    <row r="173" s="40" customFormat="1" x14ac:dyDescent="0.45"/>
    <row r="174" s="40" customFormat="1" x14ac:dyDescent="0.45"/>
    <row r="175" s="40" customFormat="1" x14ac:dyDescent="0.45"/>
    <row r="176" s="40" customFormat="1" x14ac:dyDescent="0.45"/>
    <row r="177" s="40" customFormat="1" x14ac:dyDescent="0.45"/>
    <row r="178" s="40" customFormat="1" x14ac:dyDescent="0.45"/>
    <row r="179" s="40" customFormat="1" x14ac:dyDescent="0.45"/>
    <row r="180" s="40" customFormat="1" x14ac:dyDescent="0.45"/>
    <row r="181" s="40" customFormat="1" x14ac:dyDescent="0.45"/>
    <row r="182" s="40" customFormat="1" x14ac:dyDescent="0.45"/>
    <row r="183" s="40" customFormat="1" x14ac:dyDescent="0.45"/>
    <row r="184" s="40" customFormat="1" x14ac:dyDescent="0.45"/>
    <row r="185" s="40" customFormat="1" x14ac:dyDescent="0.45"/>
    <row r="186" s="40" customFormat="1" x14ac:dyDescent="0.45"/>
    <row r="187" s="40" customFormat="1" x14ac:dyDescent="0.45"/>
    <row r="188" s="40" customFormat="1" x14ac:dyDescent="0.45"/>
    <row r="189" s="40" customFormat="1" x14ac:dyDescent="0.45"/>
    <row r="190" s="40" customFormat="1" x14ac:dyDescent="0.45"/>
    <row r="191" s="40" customFormat="1" x14ac:dyDescent="0.45"/>
    <row r="192" s="40" customFormat="1" x14ac:dyDescent="0.45"/>
    <row r="193" s="40" customFormat="1" x14ac:dyDescent="0.45"/>
    <row r="194" s="40" customFormat="1" x14ac:dyDescent="0.45"/>
    <row r="195" s="40" customFormat="1" x14ac:dyDescent="0.45"/>
    <row r="196" s="40" customFormat="1" x14ac:dyDescent="0.45"/>
    <row r="197" s="40" customFormat="1" x14ac:dyDescent="0.45"/>
    <row r="198" s="40" customFormat="1" x14ac:dyDescent="0.45"/>
    <row r="199" s="40" customFormat="1" x14ac:dyDescent="0.45"/>
    <row r="200" s="40" customFormat="1" x14ac:dyDescent="0.45"/>
    <row r="201" s="40" customFormat="1" x14ac:dyDescent="0.45"/>
    <row r="202" s="40" customFormat="1" x14ac:dyDescent="0.45"/>
    <row r="203" s="40" customFormat="1" x14ac:dyDescent="0.45"/>
    <row r="204" s="40" customFormat="1" x14ac:dyDescent="0.45"/>
    <row r="205" s="40" customFormat="1" x14ac:dyDescent="0.45"/>
    <row r="206" s="40" customFormat="1" x14ac:dyDescent="0.45"/>
    <row r="207" s="40" customFormat="1" x14ac:dyDescent="0.45"/>
    <row r="208" s="40" customFormat="1" x14ac:dyDescent="0.45"/>
    <row r="209" s="40" customFormat="1" x14ac:dyDescent="0.45"/>
    <row r="210" s="40" customFormat="1" x14ac:dyDescent="0.45"/>
    <row r="211" s="40" customFormat="1" x14ac:dyDescent="0.45"/>
    <row r="212" s="40" customFormat="1" x14ac:dyDescent="0.45"/>
    <row r="213" s="40" customFormat="1" x14ac:dyDescent="0.45"/>
    <row r="214" s="40" customFormat="1" x14ac:dyDescent="0.45"/>
    <row r="215" s="40" customFormat="1" x14ac:dyDescent="0.45"/>
    <row r="216" s="40" customFormat="1" x14ac:dyDescent="0.45"/>
    <row r="217" s="40" customFormat="1" x14ac:dyDescent="0.45"/>
    <row r="218" s="40" customFormat="1" x14ac:dyDescent="0.45"/>
    <row r="219" s="40" customFormat="1" x14ac:dyDescent="0.45"/>
    <row r="220" s="40" customFormat="1" x14ac:dyDescent="0.45"/>
    <row r="221" s="40" customFormat="1" x14ac:dyDescent="0.45"/>
    <row r="222" s="40" customFormat="1" x14ac:dyDescent="0.45"/>
    <row r="223" s="40" customFormat="1" x14ac:dyDescent="0.45"/>
    <row r="224" s="40" customFormat="1" x14ac:dyDescent="0.45"/>
    <row r="225" s="40" customFormat="1" x14ac:dyDescent="0.45"/>
    <row r="226" s="40" customFormat="1" x14ac:dyDescent="0.45"/>
    <row r="227" s="40" customFormat="1" x14ac:dyDescent="0.45"/>
    <row r="228" s="40" customFormat="1" x14ac:dyDescent="0.45"/>
    <row r="229" s="40" customFormat="1" x14ac:dyDescent="0.45"/>
    <row r="230" s="40" customFormat="1" x14ac:dyDescent="0.45"/>
    <row r="231" s="40" customFormat="1" x14ac:dyDescent="0.45"/>
    <row r="232" s="40" customFormat="1" x14ac:dyDescent="0.45"/>
    <row r="233" s="40" customFormat="1" x14ac:dyDescent="0.45"/>
    <row r="234" s="40" customFormat="1" x14ac:dyDescent="0.45"/>
    <row r="235" s="40" customFormat="1" x14ac:dyDescent="0.45"/>
    <row r="236" s="40" customFormat="1" x14ac:dyDescent="0.45"/>
    <row r="237" s="40" customFormat="1" x14ac:dyDescent="0.45"/>
    <row r="238" s="40" customFormat="1" x14ac:dyDescent="0.45"/>
    <row r="239" s="40" customFormat="1" x14ac:dyDescent="0.45"/>
    <row r="240" s="40" customFormat="1" x14ac:dyDescent="0.45"/>
    <row r="241" s="40" customFormat="1" x14ac:dyDescent="0.45"/>
    <row r="242" s="40" customFormat="1" x14ac:dyDescent="0.45"/>
    <row r="243" s="40" customFormat="1" x14ac:dyDescent="0.45"/>
    <row r="244" s="40" customFormat="1" x14ac:dyDescent="0.45"/>
    <row r="245" s="40" customFormat="1" x14ac:dyDescent="0.45"/>
    <row r="246" s="40" customFormat="1" x14ac:dyDescent="0.45"/>
    <row r="247" s="40" customFormat="1" x14ac:dyDescent="0.45"/>
    <row r="248" s="40" customFormat="1" x14ac:dyDescent="0.45"/>
    <row r="249" s="40" customFormat="1" x14ac:dyDescent="0.45"/>
    <row r="250" s="40" customFormat="1" x14ac:dyDescent="0.45"/>
    <row r="251" s="40" customFormat="1" x14ac:dyDescent="0.45"/>
    <row r="252" s="40" customFormat="1" x14ac:dyDescent="0.45"/>
    <row r="253" s="40" customFormat="1" x14ac:dyDescent="0.45"/>
    <row r="254" s="40" customFormat="1" x14ac:dyDescent="0.45"/>
    <row r="255" s="40" customFormat="1" x14ac:dyDescent="0.45"/>
    <row r="256" s="40" customFormat="1" x14ac:dyDescent="0.45"/>
    <row r="257" s="40" customFormat="1" x14ac:dyDescent="0.45"/>
    <row r="258" s="40" customFormat="1" x14ac:dyDescent="0.45"/>
    <row r="259" s="40" customFormat="1" x14ac:dyDescent="0.45"/>
    <row r="260" s="40" customFormat="1" x14ac:dyDescent="0.45"/>
    <row r="261" s="40" customFormat="1" x14ac:dyDescent="0.45"/>
    <row r="262" s="40" customFormat="1" x14ac:dyDescent="0.45"/>
    <row r="263" s="40" customFormat="1" x14ac:dyDescent="0.45"/>
    <row r="264" s="40" customFormat="1" x14ac:dyDescent="0.45"/>
    <row r="265" s="40" customFormat="1" x14ac:dyDescent="0.45"/>
    <row r="266" s="40" customFormat="1" x14ac:dyDescent="0.45"/>
    <row r="267" s="40" customFormat="1" x14ac:dyDescent="0.45"/>
    <row r="268" s="40" customFormat="1" x14ac:dyDescent="0.45"/>
    <row r="269" s="40" customFormat="1" x14ac:dyDescent="0.45"/>
    <row r="270" s="40" customFormat="1" x14ac:dyDescent="0.45"/>
    <row r="271" s="40" customFormat="1" x14ac:dyDescent="0.45"/>
    <row r="272" s="40" customFormat="1" x14ac:dyDescent="0.45"/>
    <row r="273" s="40" customFormat="1" x14ac:dyDescent="0.45"/>
    <row r="274" s="40" customFormat="1" x14ac:dyDescent="0.45"/>
    <row r="275" s="40" customFormat="1" x14ac:dyDescent="0.45"/>
    <row r="276" s="40" customFormat="1" x14ac:dyDescent="0.45"/>
    <row r="277" s="40" customFormat="1" x14ac:dyDescent="0.45"/>
    <row r="278" s="40" customFormat="1" x14ac:dyDescent="0.45"/>
    <row r="279" s="40" customFormat="1" x14ac:dyDescent="0.45"/>
    <row r="280" s="40" customFormat="1" x14ac:dyDescent="0.45"/>
    <row r="281" s="40" customFormat="1" x14ac:dyDescent="0.45"/>
    <row r="282" s="40" customFormat="1" x14ac:dyDescent="0.45"/>
    <row r="283" s="40" customFormat="1" x14ac:dyDescent="0.45"/>
    <row r="284" s="40" customFormat="1" x14ac:dyDescent="0.45"/>
    <row r="285" s="40" customFormat="1" x14ac:dyDescent="0.45"/>
    <row r="286" s="40" customFormat="1" x14ac:dyDescent="0.45"/>
    <row r="287" s="40" customFormat="1" x14ac:dyDescent="0.45"/>
    <row r="288" s="40" customFormat="1" x14ac:dyDescent="0.45"/>
    <row r="289" s="40" customFormat="1" x14ac:dyDescent="0.45"/>
    <row r="290" s="40" customFormat="1" x14ac:dyDescent="0.45"/>
    <row r="291" s="40" customFormat="1" x14ac:dyDescent="0.45"/>
    <row r="292" s="40" customFormat="1" x14ac:dyDescent="0.45"/>
    <row r="293" s="40" customFormat="1" x14ac:dyDescent="0.45"/>
    <row r="294" s="40" customFormat="1" x14ac:dyDescent="0.45"/>
    <row r="295" s="40" customFormat="1" x14ac:dyDescent="0.45"/>
    <row r="296" s="40" customFormat="1" x14ac:dyDescent="0.45"/>
    <row r="297" s="40" customFormat="1" x14ac:dyDescent="0.45"/>
    <row r="298" s="40" customFormat="1" x14ac:dyDescent="0.45"/>
    <row r="299" s="40" customFormat="1" x14ac:dyDescent="0.45"/>
    <row r="300" s="40" customFormat="1" x14ac:dyDescent="0.45"/>
    <row r="301" s="40" customFormat="1" x14ac:dyDescent="0.45"/>
    <row r="302" s="40" customFormat="1" x14ac:dyDescent="0.45"/>
    <row r="303" s="40" customFormat="1" x14ac:dyDescent="0.45"/>
    <row r="304" s="40" customFormat="1" x14ac:dyDescent="0.45"/>
    <row r="305" s="40" customFormat="1" x14ac:dyDescent="0.45"/>
    <row r="306" s="40" customFormat="1" x14ac:dyDescent="0.45"/>
    <row r="307" s="40" customFormat="1" x14ac:dyDescent="0.45"/>
    <row r="308" s="40" customFormat="1" x14ac:dyDescent="0.45"/>
    <row r="309" s="40" customFormat="1" x14ac:dyDescent="0.45"/>
    <row r="310" s="40" customFormat="1" x14ac:dyDescent="0.45"/>
    <row r="311" s="40" customFormat="1" x14ac:dyDescent="0.45"/>
    <row r="312" s="40" customFormat="1" x14ac:dyDescent="0.45"/>
    <row r="313" s="40" customFormat="1" x14ac:dyDescent="0.45"/>
    <row r="314" s="40" customFormat="1" x14ac:dyDescent="0.45"/>
    <row r="315" s="40" customFormat="1" x14ac:dyDescent="0.45"/>
    <row r="316" s="40" customFormat="1" x14ac:dyDescent="0.45"/>
    <row r="317" s="40" customFormat="1" x14ac:dyDescent="0.45"/>
    <row r="318" s="40" customFormat="1" x14ac:dyDescent="0.45"/>
    <row r="319" s="40" customFormat="1" x14ac:dyDescent="0.45"/>
    <row r="320" s="40" customFormat="1" x14ac:dyDescent="0.45"/>
    <row r="321" s="40" customFormat="1" x14ac:dyDescent="0.45"/>
    <row r="322" s="40" customFormat="1" x14ac:dyDescent="0.45"/>
    <row r="323" s="40" customFormat="1" x14ac:dyDescent="0.45"/>
    <row r="324" s="40" customFormat="1" x14ac:dyDescent="0.45"/>
    <row r="325" s="40" customFormat="1" x14ac:dyDescent="0.45"/>
    <row r="326" s="40" customFormat="1" x14ac:dyDescent="0.45"/>
    <row r="327" s="40" customFormat="1" x14ac:dyDescent="0.45"/>
    <row r="328" s="40" customFormat="1" x14ac:dyDescent="0.45"/>
    <row r="329" s="40" customFormat="1" x14ac:dyDescent="0.45"/>
    <row r="330" s="40" customFormat="1" x14ac:dyDescent="0.45"/>
    <row r="331" s="40" customFormat="1" x14ac:dyDescent="0.45"/>
    <row r="332" s="40" customFormat="1" x14ac:dyDescent="0.45"/>
    <row r="333" s="40" customFormat="1" x14ac:dyDescent="0.45"/>
    <row r="334" s="40" customFormat="1" x14ac:dyDescent="0.45"/>
    <row r="335" s="40" customFormat="1" x14ac:dyDescent="0.45"/>
    <row r="336" s="40" customFormat="1" x14ac:dyDescent="0.45"/>
    <row r="337" s="40" customFormat="1" x14ac:dyDescent="0.45"/>
    <row r="338" s="40" customFormat="1" x14ac:dyDescent="0.45"/>
    <row r="339" s="40" customFormat="1" x14ac:dyDescent="0.45"/>
    <row r="340" s="40" customFormat="1" x14ac:dyDescent="0.45"/>
    <row r="341" s="40" customFormat="1" x14ac:dyDescent="0.45"/>
    <row r="342" s="40" customFormat="1" x14ac:dyDescent="0.45"/>
    <row r="343" s="40" customFormat="1" x14ac:dyDescent="0.45"/>
    <row r="344" s="40" customFormat="1" x14ac:dyDescent="0.45"/>
    <row r="345" s="40" customFormat="1" x14ac:dyDescent="0.45"/>
    <row r="346" s="40" customFormat="1" x14ac:dyDescent="0.45"/>
    <row r="347" s="40" customFormat="1" x14ac:dyDescent="0.45"/>
    <row r="348" s="40" customFormat="1" x14ac:dyDescent="0.45"/>
    <row r="349" s="40" customFormat="1" x14ac:dyDescent="0.45"/>
    <row r="350" s="40" customFormat="1" x14ac:dyDescent="0.45"/>
    <row r="351" s="40" customFormat="1" x14ac:dyDescent="0.45"/>
    <row r="352" s="40" customFormat="1" x14ac:dyDescent="0.45"/>
    <row r="353" s="40" customFormat="1" x14ac:dyDescent="0.45"/>
    <row r="354" s="40" customFormat="1" x14ac:dyDescent="0.45"/>
    <row r="355" s="40" customFormat="1" x14ac:dyDescent="0.45"/>
    <row r="356" s="40" customFormat="1" x14ac:dyDescent="0.45"/>
    <row r="357" s="40" customFormat="1" x14ac:dyDescent="0.45"/>
    <row r="358" s="40" customFormat="1" x14ac:dyDescent="0.45"/>
    <row r="359" s="40" customFormat="1" x14ac:dyDescent="0.45"/>
    <row r="360" s="40" customFormat="1" x14ac:dyDescent="0.45"/>
    <row r="361" s="40" customFormat="1" x14ac:dyDescent="0.45"/>
    <row r="362" s="40" customFormat="1" x14ac:dyDescent="0.45"/>
    <row r="363" s="40" customFormat="1" x14ac:dyDescent="0.45"/>
    <row r="364" s="40" customFormat="1" x14ac:dyDescent="0.45"/>
    <row r="365" s="40" customFormat="1" x14ac:dyDescent="0.45"/>
    <row r="366" s="40" customFormat="1" x14ac:dyDescent="0.45"/>
    <row r="367" s="40" customFormat="1" x14ac:dyDescent="0.45"/>
    <row r="368" s="40" customFormat="1" x14ac:dyDescent="0.45"/>
    <row r="369" s="40" customFormat="1" x14ac:dyDescent="0.45"/>
    <row r="370" s="40" customFormat="1" x14ac:dyDescent="0.45"/>
    <row r="371" s="40" customFormat="1" x14ac:dyDescent="0.45"/>
    <row r="372" s="40" customFormat="1" x14ac:dyDescent="0.45"/>
    <row r="373" s="40" customFormat="1" x14ac:dyDescent="0.45"/>
    <row r="374" s="40" customFormat="1" x14ac:dyDescent="0.45"/>
    <row r="375" s="40" customFormat="1" x14ac:dyDescent="0.45"/>
    <row r="376" s="40" customFormat="1" x14ac:dyDescent="0.45"/>
    <row r="377" s="40" customFormat="1" x14ac:dyDescent="0.45"/>
    <row r="378" s="40" customFormat="1" x14ac:dyDescent="0.45"/>
    <row r="379" s="40" customFormat="1" x14ac:dyDescent="0.45"/>
    <row r="380" s="40" customFormat="1" x14ac:dyDescent="0.45"/>
    <row r="381" s="40" customFormat="1" x14ac:dyDescent="0.45"/>
    <row r="382" s="40" customFormat="1" x14ac:dyDescent="0.45"/>
    <row r="383" s="40" customFormat="1" x14ac:dyDescent="0.45"/>
    <row r="384" s="40" customFormat="1" x14ac:dyDescent="0.45"/>
    <row r="385" s="40" customFormat="1" x14ac:dyDescent="0.45"/>
    <row r="386" s="40" customFormat="1" x14ac:dyDescent="0.45"/>
    <row r="387" s="40" customFormat="1" x14ac:dyDescent="0.45"/>
    <row r="388" s="40" customFormat="1" x14ac:dyDescent="0.45"/>
    <row r="389" s="40" customFormat="1" x14ac:dyDescent="0.45"/>
    <row r="390" s="40" customFormat="1" x14ac:dyDescent="0.45"/>
    <row r="391" s="40" customFormat="1" x14ac:dyDescent="0.45"/>
    <row r="392" s="40" customFormat="1" x14ac:dyDescent="0.45"/>
    <row r="393" s="40" customFormat="1" x14ac:dyDescent="0.45"/>
    <row r="394" s="40" customFormat="1" x14ac:dyDescent="0.45"/>
    <row r="395" s="40" customFormat="1" x14ac:dyDescent="0.45"/>
    <row r="396" s="40" customFormat="1" x14ac:dyDescent="0.45"/>
    <row r="397" s="40" customFormat="1" x14ac:dyDescent="0.45"/>
    <row r="398" s="40" customFormat="1" x14ac:dyDescent="0.45"/>
    <row r="399" s="40" customFormat="1" x14ac:dyDescent="0.45"/>
    <row r="400" s="40" customFormat="1" x14ac:dyDescent="0.45"/>
    <row r="401" s="40" customFormat="1" x14ac:dyDescent="0.45"/>
    <row r="402" s="40" customFormat="1" x14ac:dyDescent="0.45"/>
    <row r="403" s="40" customFormat="1" x14ac:dyDescent="0.45"/>
    <row r="404" s="40" customFormat="1" x14ac:dyDescent="0.45"/>
    <row r="405" s="40" customFormat="1" x14ac:dyDescent="0.45"/>
    <row r="406" s="40" customFormat="1" x14ac:dyDescent="0.45"/>
    <row r="407" s="40" customFormat="1" x14ac:dyDescent="0.45"/>
    <row r="408" s="40" customFormat="1" x14ac:dyDescent="0.45"/>
    <row r="409" s="40" customFormat="1" x14ac:dyDescent="0.45"/>
    <row r="410" s="40" customFormat="1" x14ac:dyDescent="0.45"/>
    <row r="411" s="40" customFormat="1" x14ac:dyDescent="0.45"/>
    <row r="412" s="40" customFormat="1" x14ac:dyDescent="0.45"/>
    <row r="413" s="40" customFormat="1" x14ac:dyDescent="0.45"/>
    <row r="414" s="40" customFormat="1" x14ac:dyDescent="0.45"/>
    <row r="415" s="40" customFormat="1" x14ac:dyDescent="0.45"/>
    <row r="416" s="40" customFormat="1" x14ac:dyDescent="0.45"/>
    <row r="417" s="40" customFormat="1" x14ac:dyDescent="0.45"/>
    <row r="418" s="40" customFormat="1" x14ac:dyDescent="0.45"/>
    <row r="419" s="40" customFormat="1" x14ac:dyDescent="0.45"/>
    <row r="420" s="40" customFormat="1" x14ac:dyDescent="0.45"/>
    <row r="421" s="40" customFormat="1" x14ac:dyDescent="0.45"/>
    <row r="422" s="40" customFormat="1" x14ac:dyDescent="0.45"/>
    <row r="423" s="40" customFormat="1" x14ac:dyDescent="0.45"/>
    <row r="424" s="40" customFormat="1" x14ac:dyDescent="0.45"/>
    <row r="425" s="40" customFormat="1" x14ac:dyDescent="0.45"/>
    <row r="426" s="40" customFormat="1" x14ac:dyDescent="0.45"/>
    <row r="427" s="40" customFormat="1" x14ac:dyDescent="0.45"/>
    <row r="428" s="40" customFormat="1" x14ac:dyDescent="0.45"/>
    <row r="429" s="40" customFormat="1" x14ac:dyDescent="0.45"/>
    <row r="430" s="40" customFormat="1" x14ac:dyDescent="0.45"/>
    <row r="431" s="40" customFormat="1" x14ac:dyDescent="0.45"/>
    <row r="432" s="40" customFormat="1" x14ac:dyDescent="0.45"/>
    <row r="433" s="40" customFormat="1" x14ac:dyDescent="0.45"/>
    <row r="434" s="40" customFormat="1" x14ac:dyDescent="0.45"/>
    <row r="435" s="40" customFormat="1" x14ac:dyDescent="0.45"/>
    <row r="436" s="40" customFormat="1" x14ac:dyDescent="0.45"/>
    <row r="437" s="40" customFormat="1" x14ac:dyDescent="0.45"/>
    <row r="438" s="40" customFormat="1" x14ac:dyDescent="0.45"/>
    <row r="439" s="40" customFormat="1" x14ac:dyDescent="0.45"/>
    <row r="440" s="40" customFormat="1" x14ac:dyDescent="0.45"/>
    <row r="441" s="40" customFormat="1" x14ac:dyDescent="0.45"/>
    <row r="442" s="40" customFormat="1" x14ac:dyDescent="0.45"/>
    <row r="443" s="40" customFormat="1" x14ac:dyDescent="0.45"/>
    <row r="444" s="40" customFormat="1" x14ac:dyDescent="0.45"/>
    <row r="445" s="40" customFormat="1" x14ac:dyDescent="0.45"/>
    <row r="446" s="40" customFormat="1" x14ac:dyDescent="0.45"/>
    <row r="447" s="40" customFormat="1" x14ac:dyDescent="0.45"/>
    <row r="448" s="40" customFormat="1" x14ac:dyDescent="0.45"/>
    <row r="449" s="40" customFormat="1" x14ac:dyDescent="0.45"/>
    <row r="450" s="40" customFormat="1" x14ac:dyDescent="0.45"/>
    <row r="451" s="40" customFormat="1" x14ac:dyDescent="0.45"/>
    <row r="452" s="40" customFormat="1" x14ac:dyDescent="0.45"/>
    <row r="453" s="40" customFormat="1" x14ac:dyDescent="0.45"/>
    <row r="454" s="40" customFormat="1" x14ac:dyDescent="0.45"/>
    <row r="455" s="40" customFormat="1" x14ac:dyDescent="0.45"/>
    <row r="456" s="40" customFormat="1" x14ac:dyDescent="0.45"/>
    <row r="457" s="40" customFormat="1" x14ac:dyDescent="0.45"/>
    <row r="458" s="40" customFormat="1" x14ac:dyDescent="0.45"/>
    <row r="459" s="40" customFormat="1" x14ac:dyDescent="0.45"/>
    <row r="460" s="40" customFormat="1" x14ac:dyDescent="0.45"/>
    <row r="461" s="40" customFormat="1" x14ac:dyDescent="0.45"/>
    <row r="462" s="40" customFormat="1" x14ac:dyDescent="0.45"/>
    <row r="463" s="40" customFormat="1" x14ac:dyDescent="0.45"/>
    <row r="464" s="40" customFormat="1" x14ac:dyDescent="0.45"/>
    <row r="465" s="40" customFormat="1" x14ac:dyDescent="0.45"/>
    <row r="466" s="40" customFormat="1" x14ac:dyDescent="0.45"/>
    <row r="467" s="40" customFormat="1" x14ac:dyDescent="0.45"/>
    <row r="468" s="40" customFormat="1" x14ac:dyDescent="0.45"/>
    <row r="469" s="40" customFormat="1" x14ac:dyDescent="0.45"/>
    <row r="470" s="40" customFormat="1" x14ac:dyDescent="0.45"/>
    <row r="471" s="40" customFormat="1" x14ac:dyDescent="0.45"/>
    <row r="472" s="40" customFormat="1" x14ac:dyDescent="0.45"/>
    <row r="473" s="40" customFormat="1" x14ac:dyDescent="0.45"/>
    <row r="474" s="40" customFormat="1" x14ac:dyDescent="0.45"/>
    <row r="475" s="40" customFormat="1" x14ac:dyDescent="0.45"/>
    <row r="476" s="40" customFormat="1" x14ac:dyDescent="0.45"/>
    <row r="477" s="40" customFormat="1" x14ac:dyDescent="0.45"/>
    <row r="478" s="40" customFormat="1" x14ac:dyDescent="0.45"/>
    <row r="479" s="40" customFormat="1" x14ac:dyDescent="0.45"/>
    <row r="480" s="40" customFormat="1" x14ac:dyDescent="0.45"/>
    <row r="481" s="40" customFormat="1" x14ac:dyDescent="0.45"/>
    <row r="482" s="40" customFormat="1" x14ac:dyDescent="0.45"/>
    <row r="483" s="40" customFormat="1" x14ac:dyDescent="0.45"/>
    <row r="484" s="40" customFormat="1" x14ac:dyDescent="0.45"/>
    <row r="485" s="40" customFormat="1" x14ac:dyDescent="0.45"/>
    <row r="486" s="40" customFormat="1" x14ac:dyDescent="0.45"/>
    <row r="487" s="40" customFormat="1" x14ac:dyDescent="0.45"/>
    <row r="488" s="40" customFormat="1" x14ac:dyDescent="0.45"/>
    <row r="489" s="40" customFormat="1" x14ac:dyDescent="0.45"/>
    <row r="490" s="40" customFormat="1" x14ac:dyDescent="0.45"/>
    <row r="491" s="40" customFormat="1" x14ac:dyDescent="0.45"/>
    <row r="492" s="40" customFormat="1" x14ac:dyDescent="0.45"/>
    <row r="493" s="40" customFormat="1" x14ac:dyDescent="0.45"/>
    <row r="494" s="40" customFormat="1" x14ac:dyDescent="0.45"/>
    <row r="495" s="40" customFormat="1" x14ac:dyDescent="0.45"/>
    <row r="496" s="40" customFormat="1" x14ac:dyDescent="0.45"/>
    <row r="497" s="40" customFormat="1" x14ac:dyDescent="0.45"/>
    <row r="498" s="40" customFormat="1" x14ac:dyDescent="0.45"/>
    <row r="499" s="40" customFormat="1" x14ac:dyDescent="0.45"/>
    <row r="500" s="40" customFormat="1" x14ac:dyDescent="0.45"/>
    <row r="501" s="40" customFormat="1" x14ac:dyDescent="0.45"/>
    <row r="502" s="40" customFormat="1" x14ac:dyDescent="0.45"/>
    <row r="503" s="40" customFormat="1" x14ac:dyDescent="0.45"/>
    <row r="504" s="40" customFormat="1" x14ac:dyDescent="0.45"/>
    <row r="505" s="40" customFormat="1" x14ac:dyDescent="0.45"/>
    <row r="506" s="40" customFormat="1" x14ac:dyDescent="0.45"/>
    <row r="507" s="40" customFormat="1" x14ac:dyDescent="0.45"/>
    <row r="508" s="40" customFormat="1" x14ac:dyDescent="0.45"/>
    <row r="509" s="40" customFormat="1" x14ac:dyDescent="0.45"/>
    <row r="510" s="40" customFormat="1" x14ac:dyDescent="0.45"/>
    <row r="511" s="40" customFormat="1" x14ac:dyDescent="0.45"/>
    <row r="512" s="40" customFormat="1" x14ac:dyDescent="0.45"/>
    <row r="513" s="40" customFormat="1" x14ac:dyDescent="0.45"/>
    <row r="514" s="40" customFormat="1" x14ac:dyDescent="0.45"/>
    <row r="515" s="40" customFormat="1" x14ac:dyDescent="0.45"/>
    <row r="516" s="40" customFormat="1" x14ac:dyDescent="0.45"/>
    <row r="517" s="40" customFormat="1" x14ac:dyDescent="0.45"/>
    <row r="518" s="40" customFormat="1" x14ac:dyDescent="0.45"/>
    <row r="519" s="40" customFormat="1" x14ac:dyDescent="0.45"/>
    <row r="520" s="40" customFormat="1" x14ac:dyDescent="0.45"/>
    <row r="521" s="40" customFormat="1" x14ac:dyDescent="0.45"/>
    <row r="522" s="40" customFormat="1" x14ac:dyDescent="0.45"/>
    <row r="523" s="40" customFormat="1" x14ac:dyDescent="0.45"/>
    <row r="524" s="40" customFormat="1" x14ac:dyDescent="0.45"/>
    <row r="525" s="40" customFormat="1" x14ac:dyDescent="0.45"/>
    <row r="526" s="40" customFormat="1" x14ac:dyDescent="0.45"/>
    <row r="527" s="40" customFormat="1" x14ac:dyDescent="0.45"/>
    <row r="528" s="40" customFormat="1" x14ac:dyDescent="0.45"/>
    <row r="529" s="40" customFormat="1" x14ac:dyDescent="0.45"/>
    <row r="530" s="40" customFormat="1" x14ac:dyDescent="0.45"/>
    <row r="531" s="40" customFormat="1" x14ac:dyDescent="0.45"/>
    <row r="532" s="40" customFormat="1" x14ac:dyDescent="0.45"/>
    <row r="533" s="40" customFormat="1" x14ac:dyDescent="0.45"/>
    <row r="534" s="40" customFormat="1" x14ac:dyDescent="0.45"/>
    <row r="535" s="40" customFormat="1" x14ac:dyDescent="0.45"/>
    <row r="536" s="40" customFormat="1" x14ac:dyDescent="0.45"/>
    <row r="537" s="40" customFormat="1" x14ac:dyDescent="0.45"/>
    <row r="538" s="40" customFormat="1" x14ac:dyDescent="0.45"/>
    <row r="539" s="40" customFormat="1" x14ac:dyDescent="0.45"/>
    <row r="540" s="40" customFormat="1" x14ac:dyDescent="0.45"/>
    <row r="541" s="40" customFormat="1" x14ac:dyDescent="0.45"/>
    <row r="542" s="40" customFormat="1" x14ac:dyDescent="0.45"/>
    <row r="543" s="40" customFormat="1" x14ac:dyDescent="0.45"/>
    <row r="544" s="40" customFormat="1" x14ac:dyDescent="0.45"/>
    <row r="545" s="40" customFormat="1" x14ac:dyDescent="0.45"/>
    <row r="546" s="40" customFormat="1" x14ac:dyDescent="0.45"/>
    <row r="547" s="40" customFormat="1" x14ac:dyDescent="0.45"/>
    <row r="548" s="40" customFormat="1" x14ac:dyDescent="0.45"/>
    <row r="549" s="40" customFormat="1" x14ac:dyDescent="0.45"/>
    <row r="550" s="40" customFormat="1" x14ac:dyDescent="0.45"/>
    <row r="551" s="40" customFormat="1" x14ac:dyDescent="0.45"/>
    <row r="552" s="40" customFormat="1" x14ac:dyDescent="0.45"/>
    <row r="553" s="40" customFormat="1" x14ac:dyDescent="0.45"/>
    <row r="554" s="40" customFormat="1" x14ac:dyDescent="0.45"/>
    <row r="555" s="40" customFormat="1" x14ac:dyDescent="0.45"/>
    <row r="556" s="40" customFormat="1" x14ac:dyDescent="0.45"/>
    <row r="557" s="40" customFormat="1" x14ac:dyDescent="0.45"/>
    <row r="558" s="40" customFormat="1" x14ac:dyDescent="0.45"/>
    <row r="559" s="40" customFormat="1" x14ac:dyDescent="0.45"/>
    <row r="560" s="40" customFormat="1" x14ac:dyDescent="0.45"/>
    <row r="561" s="40" customFormat="1" x14ac:dyDescent="0.45"/>
    <row r="562" s="40" customFormat="1" x14ac:dyDescent="0.45"/>
    <row r="563" s="40" customFormat="1" x14ac:dyDescent="0.45"/>
    <row r="564" s="40" customFormat="1" x14ac:dyDescent="0.45"/>
    <row r="565" s="40" customFormat="1" x14ac:dyDescent="0.45"/>
    <row r="566" s="40" customFormat="1" x14ac:dyDescent="0.45"/>
    <row r="567" s="40" customFormat="1" x14ac:dyDescent="0.45"/>
    <row r="568" s="40" customFormat="1" x14ac:dyDescent="0.45"/>
    <row r="569" s="40" customFormat="1" x14ac:dyDescent="0.45"/>
    <row r="570" s="40" customFormat="1" x14ac:dyDescent="0.45"/>
    <row r="571" s="40" customFormat="1" x14ac:dyDescent="0.45"/>
    <row r="572" s="40" customFormat="1" x14ac:dyDescent="0.45"/>
    <row r="573" s="40" customFormat="1" x14ac:dyDescent="0.45"/>
    <row r="574" s="40" customFormat="1" x14ac:dyDescent="0.45"/>
    <row r="575" s="40" customFormat="1" x14ac:dyDescent="0.45"/>
    <row r="576" s="40" customFormat="1" x14ac:dyDescent="0.45"/>
    <row r="577" s="40" customFormat="1" x14ac:dyDescent="0.45"/>
    <row r="578" s="40" customFormat="1" x14ac:dyDescent="0.45"/>
    <row r="579" s="40" customFormat="1" x14ac:dyDescent="0.45"/>
    <row r="580" s="40" customFormat="1" x14ac:dyDescent="0.45"/>
    <row r="581" s="40" customFormat="1" x14ac:dyDescent="0.45"/>
    <row r="582" s="40" customFormat="1" x14ac:dyDescent="0.45"/>
    <row r="583" s="40" customFormat="1" x14ac:dyDescent="0.45"/>
    <row r="584" s="40" customFormat="1" x14ac:dyDescent="0.45"/>
    <row r="585" s="40" customFormat="1" x14ac:dyDescent="0.45"/>
    <row r="586" s="40" customFormat="1" x14ac:dyDescent="0.45"/>
    <row r="587" s="40" customFormat="1" x14ac:dyDescent="0.45"/>
    <row r="588" s="40" customFormat="1" x14ac:dyDescent="0.45"/>
    <row r="589" s="40" customFormat="1" x14ac:dyDescent="0.45"/>
    <row r="590" s="40" customFormat="1" x14ac:dyDescent="0.45"/>
    <row r="591" s="40" customFormat="1" x14ac:dyDescent="0.45"/>
    <row r="592" s="40" customFormat="1" x14ac:dyDescent="0.45"/>
    <row r="593" s="40" customFormat="1" x14ac:dyDescent="0.45"/>
    <row r="594" s="40" customFormat="1" x14ac:dyDescent="0.45"/>
    <row r="595" s="40" customFormat="1" x14ac:dyDescent="0.45"/>
    <row r="596" s="40" customFormat="1" x14ac:dyDescent="0.45"/>
    <row r="597" s="40" customFormat="1" x14ac:dyDescent="0.45"/>
    <row r="598" s="40" customFormat="1" x14ac:dyDescent="0.45"/>
    <row r="599" s="40" customFormat="1" x14ac:dyDescent="0.45"/>
    <row r="600" s="40" customFormat="1" x14ac:dyDescent="0.45"/>
    <row r="601" s="40" customFormat="1" x14ac:dyDescent="0.45"/>
    <row r="602" s="40" customFormat="1" x14ac:dyDescent="0.45"/>
    <row r="603" s="40" customFormat="1" x14ac:dyDescent="0.45"/>
    <row r="604" s="40" customFormat="1" x14ac:dyDescent="0.45"/>
    <row r="605" s="40" customFormat="1" x14ac:dyDescent="0.45"/>
    <row r="606" s="40" customFormat="1" x14ac:dyDescent="0.45"/>
  </sheetData>
  <mergeCells count="1">
    <mergeCell ref="B4:C4"/>
  </mergeCells>
  <hyperlinks>
    <hyperlink ref="A19" r:id="rId1" xr:uid="{7184C7C6-69B6-4928-9463-9DD192873BE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041-CC69-4CA0-B7A2-BA36B92DCDDE}">
  <dimension ref="A1:EA319"/>
  <sheetViews>
    <sheetView showGridLines="0" zoomScale="91" zoomScaleNormal="91" workbookViewId="0">
      <selection activeCell="H50" sqref="H50"/>
    </sheetView>
  </sheetViews>
  <sheetFormatPr baseColWidth="10" defaultRowHeight="14.5" x14ac:dyDescent="0.35"/>
  <cols>
    <col min="1" max="1" width="58" style="1" customWidth="1"/>
    <col min="2" max="2" width="68.81640625" customWidth="1"/>
    <col min="5" max="5" width="8.08984375" customWidth="1"/>
    <col min="6" max="6" width="46.1796875" customWidth="1"/>
    <col min="7" max="7" width="35.1796875" customWidth="1"/>
    <col min="8" max="10" width="15" style="57" customWidth="1"/>
    <col min="11" max="15" width="11.453125" style="57"/>
    <col min="16" max="131" width="10.90625" style="57"/>
  </cols>
  <sheetData>
    <row r="1" spans="1:131" s="1" customFormat="1" ht="26" x14ac:dyDescent="0.6">
      <c r="A1" s="7"/>
      <c r="B1" s="10" t="s">
        <v>22</v>
      </c>
      <c r="C1" s="11"/>
      <c r="D1" s="11"/>
      <c r="E1" s="11"/>
      <c r="F1" s="11"/>
      <c r="G1" s="8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</row>
    <row r="2" spans="1:131" ht="26" x14ac:dyDescent="0.6">
      <c r="A2" s="9"/>
      <c r="B2" s="10"/>
      <c r="C2" s="11"/>
      <c r="D2" s="11"/>
      <c r="E2" s="11"/>
      <c r="F2" s="11"/>
      <c r="G2" s="12"/>
    </row>
    <row r="3" spans="1:131" x14ac:dyDescent="0.35">
      <c r="A3" s="9"/>
      <c r="B3" s="11"/>
      <c r="C3" s="11"/>
      <c r="D3" s="11"/>
      <c r="E3" s="11"/>
      <c r="F3" s="11"/>
      <c r="G3" s="12"/>
    </row>
    <row r="4" spans="1:131" ht="18.5" x14ac:dyDescent="0.4">
      <c r="A4" s="9"/>
      <c r="B4" s="81" t="s">
        <v>20</v>
      </c>
      <c r="C4" s="11"/>
      <c r="D4" s="13" t="s">
        <v>19</v>
      </c>
      <c r="E4" s="78" t="s">
        <v>28</v>
      </c>
      <c r="F4" s="65"/>
      <c r="G4" s="66"/>
    </row>
    <row r="5" spans="1:131" x14ac:dyDescent="0.35">
      <c r="A5" s="9"/>
      <c r="B5" s="67"/>
      <c r="C5" s="11"/>
      <c r="D5" s="11"/>
      <c r="E5" s="79"/>
      <c r="F5" s="67"/>
      <c r="G5" s="66"/>
    </row>
    <row r="6" spans="1:131" x14ac:dyDescent="0.35">
      <c r="A6" s="9"/>
      <c r="B6" s="67"/>
      <c r="C6" s="11"/>
      <c r="D6" s="11"/>
      <c r="E6" s="80" t="s">
        <v>4</v>
      </c>
      <c r="F6" s="67" t="s">
        <v>0</v>
      </c>
      <c r="G6" s="68">
        <v>33000</v>
      </c>
      <c r="H6" s="58"/>
      <c r="I6" s="58"/>
      <c r="J6" s="58"/>
    </row>
    <row r="7" spans="1:131" x14ac:dyDescent="0.35">
      <c r="A7" s="9"/>
      <c r="B7" s="67"/>
      <c r="C7" s="11"/>
      <c r="D7" s="11"/>
      <c r="E7" s="80"/>
      <c r="F7" s="67" t="s">
        <v>1</v>
      </c>
      <c r="G7" s="69">
        <v>3.2</v>
      </c>
      <c r="I7" s="59"/>
      <c r="J7" s="60"/>
    </row>
    <row r="8" spans="1:131" x14ac:dyDescent="0.35">
      <c r="A8" s="9"/>
      <c r="B8" s="67"/>
      <c r="C8" s="11"/>
      <c r="D8" s="11"/>
      <c r="E8" s="80" t="s">
        <v>5</v>
      </c>
      <c r="F8" s="67" t="s">
        <v>2</v>
      </c>
      <c r="G8" s="70">
        <f>IF(G7&gt;=16,40%,IF(G7&gt;=3.5,60%,IF(G7&gt;=2.6,20%,0)))</f>
        <v>0.2</v>
      </c>
      <c r="I8" s="61"/>
      <c r="J8" s="62"/>
    </row>
    <row r="9" spans="1:131" x14ac:dyDescent="0.35">
      <c r="A9" s="9"/>
      <c r="B9" s="67"/>
      <c r="C9" s="11"/>
      <c r="D9" s="11"/>
      <c r="E9" s="80" t="s">
        <v>3</v>
      </c>
      <c r="F9" s="67" t="s">
        <v>6</v>
      </c>
      <c r="G9" s="71">
        <f>G6*G8</f>
        <v>6600</v>
      </c>
      <c r="I9" s="61"/>
      <c r="J9" s="62"/>
    </row>
    <row r="10" spans="1:131" ht="15" thickBot="1" x14ac:dyDescent="0.4">
      <c r="A10" s="9"/>
      <c r="B10" s="67"/>
      <c r="C10" s="11"/>
      <c r="D10" s="11"/>
      <c r="E10" s="80" t="s">
        <v>12</v>
      </c>
      <c r="F10" s="67" t="s">
        <v>7</v>
      </c>
      <c r="G10" s="70">
        <v>0.28000000000000003</v>
      </c>
      <c r="I10" s="63"/>
    </row>
    <row r="11" spans="1:131" x14ac:dyDescent="0.35">
      <c r="A11" s="9"/>
      <c r="B11" s="67"/>
      <c r="C11" s="11"/>
      <c r="D11" s="11"/>
      <c r="E11" s="80" t="s">
        <v>13</v>
      </c>
      <c r="F11" s="72" t="s">
        <v>8</v>
      </c>
      <c r="G11" s="73">
        <f>G9*G10</f>
        <v>1848.0000000000002</v>
      </c>
      <c r="I11" s="63"/>
    </row>
    <row r="12" spans="1:131" ht="15" thickBot="1" x14ac:dyDescent="0.4">
      <c r="A12" s="9"/>
      <c r="B12" s="67"/>
      <c r="C12" s="11"/>
      <c r="D12" s="11"/>
      <c r="E12" s="80" t="s">
        <v>14</v>
      </c>
      <c r="F12" s="74" t="s">
        <v>11</v>
      </c>
      <c r="G12" s="75">
        <f>G11/G6</f>
        <v>5.6000000000000008E-2</v>
      </c>
      <c r="I12" s="63"/>
    </row>
    <row r="13" spans="1:131" ht="15" thickBot="1" x14ac:dyDescent="0.4">
      <c r="A13" s="9"/>
      <c r="B13" s="67"/>
      <c r="C13" s="11"/>
      <c r="D13" s="11"/>
      <c r="E13" s="80" t="s">
        <v>15</v>
      </c>
      <c r="F13" s="67" t="s">
        <v>9</v>
      </c>
      <c r="G13" s="71">
        <v>5</v>
      </c>
      <c r="I13" s="63"/>
    </row>
    <row r="14" spans="1:131" ht="15" thickBot="1" x14ac:dyDescent="0.4">
      <c r="A14" s="9"/>
      <c r="B14" s="67"/>
      <c r="C14" s="11"/>
      <c r="D14" s="11"/>
      <c r="E14" s="80" t="s">
        <v>16</v>
      </c>
      <c r="F14" s="76" t="s">
        <v>10</v>
      </c>
      <c r="G14" s="77">
        <f>G11/G13</f>
        <v>369.6</v>
      </c>
    </row>
    <row r="15" spans="1:131" x14ac:dyDescent="0.35">
      <c r="A15" s="9"/>
      <c r="B15" s="67"/>
      <c r="C15" s="11"/>
      <c r="D15" s="11"/>
      <c r="E15" s="80"/>
      <c r="F15" s="67"/>
      <c r="G15" s="68"/>
      <c r="H15" s="58"/>
      <c r="I15" s="58"/>
      <c r="J15" s="58"/>
    </row>
    <row r="16" spans="1:131" x14ac:dyDescent="0.35">
      <c r="A16" s="9"/>
      <c r="B16" s="67"/>
      <c r="C16" s="11"/>
      <c r="D16" s="11"/>
      <c r="E16" s="79"/>
      <c r="F16" s="67"/>
      <c r="G16" s="71"/>
    </row>
    <row r="17" spans="1:10" ht="18.5" x14ac:dyDescent="0.4">
      <c r="A17" s="9"/>
      <c r="B17" s="81" t="s">
        <v>21</v>
      </c>
      <c r="C17" s="11"/>
      <c r="D17" s="13" t="s">
        <v>19</v>
      </c>
      <c r="E17" s="78" t="s">
        <v>29</v>
      </c>
      <c r="F17" s="67"/>
      <c r="G17" s="66"/>
    </row>
    <row r="18" spans="1:10" x14ac:dyDescent="0.35">
      <c r="A18" s="9"/>
      <c r="B18" s="67"/>
      <c r="C18" s="11"/>
      <c r="D18" s="11"/>
      <c r="E18" s="79"/>
      <c r="F18" s="67"/>
      <c r="G18" s="66"/>
    </row>
    <row r="19" spans="1:10" x14ac:dyDescent="0.35">
      <c r="A19" s="9"/>
      <c r="B19" s="67"/>
      <c r="C19" s="11"/>
      <c r="D19" s="11"/>
      <c r="E19" s="80" t="s">
        <v>4</v>
      </c>
      <c r="F19" s="67" t="s">
        <v>0</v>
      </c>
      <c r="G19" s="68">
        <v>52000</v>
      </c>
      <c r="H19" s="58"/>
      <c r="I19" s="58"/>
      <c r="J19" s="58"/>
    </row>
    <row r="20" spans="1:10" x14ac:dyDescent="0.35">
      <c r="A20" s="9"/>
      <c r="B20" s="67"/>
      <c r="C20" s="11"/>
      <c r="D20" s="11"/>
      <c r="E20" s="80"/>
      <c r="F20" s="67" t="s">
        <v>1</v>
      </c>
      <c r="G20" s="69">
        <v>3.6</v>
      </c>
      <c r="I20" s="59"/>
      <c r="J20" s="60"/>
    </row>
    <row r="21" spans="1:10" x14ac:dyDescent="0.35">
      <c r="A21" s="9"/>
      <c r="B21" s="67"/>
      <c r="C21" s="11"/>
      <c r="D21" s="11"/>
      <c r="E21" s="80" t="s">
        <v>5</v>
      </c>
      <c r="F21" s="67" t="s">
        <v>2</v>
      </c>
      <c r="G21" s="70">
        <f>IF(G20&gt;=16,40%,IF(G20&gt;=3.5,60%,IF(G20&gt;=2.6,20%,0)))</f>
        <v>0.6</v>
      </c>
      <c r="I21" s="61"/>
      <c r="J21" s="62"/>
    </row>
    <row r="22" spans="1:10" x14ac:dyDescent="0.35">
      <c r="A22" s="9"/>
      <c r="B22" s="67"/>
      <c r="C22" s="11"/>
      <c r="D22" s="11"/>
      <c r="E22" s="80" t="s">
        <v>3</v>
      </c>
      <c r="F22" s="67" t="s">
        <v>6</v>
      </c>
      <c r="G22" s="71">
        <f>G19*G21</f>
        <v>31200</v>
      </c>
      <c r="I22" s="61"/>
      <c r="J22" s="62"/>
    </row>
    <row r="23" spans="1:10" ht="15" thickBot="1" x14ac:dyDescent="0.4">
      <c r="A23" s="9"/>
      <c r="B23" s="67"/>
      <c r="C23" s="11"/>
      <c r="D23" s="11"/>
      <c r="E23" s="80" t="s">
        <v>12</v>
      </c>
      <c r="F23" s="67" t="s">
        <v>7</v>
      </c>
      <c r="G23" s="70">
        <v>0.28000000000000003</v>
      </c>
      <c r="I23" s="63"/>
    </row>
    <row r="24" spans="1:10" x14ac:dyDescent="0.35">
      <c r="A24" s="9"/>
      <c r="B24" s="67"/>
      <c r="C24" s="11"/>
      <c r="D24" s="11"/>
      <c r="E24" s="80" t="s">
        <v>13</v>
      </c>
      <c r="F24" s="72" t="s">
        <v>8</v>
      </c>
      <c r="G24" s="73">
        <f>G22*G23</f>
        <v>8736</v>
      </c>
      <c r="I24" s="63"/>
    </row>
    <row r="25" spans="1:10" ht="15" thickBot="1" x14ac:dyDescent="0.4">
      <c r="A25" s="9"/>
      <c r="B25" s="67"/>
      <c r="C25" s="11"/>
      <c r="D25" s="11"/>
      <c r="E25" s="80" t="s">
        <v>14</v>
      </c>
      <c r="F25" s="74" t="s">
        <v>11</v>
      </c>
      <c r="G25" s="75">
        <f>G24/G19</f>
        <v>0.16800000000000001</v>
      </c>
      <c r="I25" s="63"/>
    </row>
    <row r="26" spans="1:10" ht="15" thickBot="1" x14ac:dyDescent="0.4">
      <c r="A26" s="9"/>
      <c r="B26" s="67"/>
      <c r="C26" s="11"/>
      <c r="D26" s="11"/>
      <c r="E26" s="80" t="s">
        <v>15</v>
      </c>
      <c r="F26" s="67" t="s">
        <v>9</v>
      </c>
      <c r="G26" s="71">
        <v>5</v>
      </c>
      <c r="I26" s="63"/>
    </row>
    <row r="27" spans="1:10" ht="15" thickBot="1" x14ac:dyDescent="0.4">
      <c r="A27" s="9"/>
      <c r="B27" s="67"/>
      <c r="C27" s="11"/>
      <c r="D27" s="11"/>
      <c r="E27" s="80" t="s">
        <v>16</v>
      </c>
      <c r="F27" s="76" t="s">
        <v>10</v>
      </c>
      <c r="G27" s="77">
        <f>G24/G26</f>
        <v>1747.2</v>
      </c>
    </row>
    <row r="28" spans="1:10" x14ac:dyDescent="0.35">
      <c r="A28" s="9"/>
      <c r="B28" s="67"/>
      <c r="C28" s="11"/>
      <c r="D28" s="11"/>
      <c r="E28" s="67"/>
      <c r="F28" s="67"/>
      <c r="G28" s="66"/>
    </row>
    <row r="29" spans="1:10" x14ac:dyDescent="0.35">
      <c r="A29" s="9"/>
      <c r="B29" s="67"/>
      <c r="C29" s="11"/>
      <c r="D29" s="11"/>
      <c r="E29" s="79"/>
      <c r="F29" s="67"/>
      <c r="G29" s="71"/>
    </row>
    <row r="30" spans="1:10" ht="18.5" x14ac:dyDescent="0.4">
      <c r="A30" s="9"/>
      <c r="B30" s="81" t="s">
        <v>23</v>
      </c>
      <c r="C30" s="11"/>
      <c r="D30" s="13" t="s">
        <v>19</v>
      </c>
      <c r="E30" s="78" t="s">
        <v>30</v>
      </c>
      <c r="F30" s="67"/>
      <c r="G30" s="66"/>
    </row>
    <row r="31" spans="1:10" x14ac:dyDescent="0.35">
      <c r="A31" s="9"/>
      <c r="B31" s="67"/>
      <c r="C31" s="11"/>
      <c r="D31" s="11"/>
      <c r="E31" s="79"/>
      <c r="F31" s="67"/>
      <c r="G31" s="66"/>
    </row>
    <row r="32" spans="1:10" x14ac:dyDescent="0.35">
      <c r="A32" s="9"/>
      <c r="B32" s="67"/>
      <c r="C32" s="11"/>
      <c r="D32" s="11"/>
      <c r="E32" s="80" t="s">
        <v>4</v>
      </c>
      <c r="F32" s="67" t="s">
        <v>0</v>
      </c>
      <c r="G32" s="68">
        <v>85000</v>
      </c>
      <c r="H32" s="58"/>
      <c r="I32" s="58"/>
      <c r="J32" s="58"/>
    </row>
    <row r="33" spans="1:131" x14ac:dyDescent="0.35">
      <c r="A33" s="9"/>
      <c r="B33" s="67"/>
      <c r="C33" s="11"/>
      <c r="D33" s="11"/>
      <c r="E33" s="80"/>
      <c r="F33" s="67" t="s">
        <v>1</v>
      </c>
      <c r="G33" s="69">
        <v>16</v>
      </c>
      <c r="I33" s="59"/>
      <c r="J33" s="60"/>
    </row>
    <row r="34" spans="1:131" x14ac:dyDescent="0.35">
      <c r="A34" s="9"/>
      <c r="B34" s="67"/>
      <c r="C34" s="11"/>
      <c r="D34" s="11"/>
      <c r="E34" s="80" t="s">
        <v>5</v>
      </c>
      <c r="F34" s="67" t="s">
        <v>2</v>
      </c>
      <c r="G34" s="70">
        <f>IF(G33&gt;=16,40%,IF(G33&gt;=3.5,60%,IF(G33&gt;=2.6,20%,0)))</f>
        <v>0.4</v>
      </c>
      <c r="I34" s="61"/>
      <c r="J34" s="62"/>
    </row>
    <row r="35" spans="1:131" x14ac:dyDescent="0.35">
      <c r="A35" s="9"/>
      <c r="B35" s="67"/>
      <c r="C35" s="11"/>
      <c r="D35" s="11"/>
      <c r="E35" s="80" t="s">
        <v>3</v>
      </c>
      <c r="F35" s="67" t="s">
        <v>6</v>
      </c>
      <c r="G35" s="71">
        <f>G32*G34</f>
        <v>34000</v>
      </c>
      <c r="I35" s="61"/>
      <c r="J35" s="62"/>
    </row>
    <row r="36" spans="1:131" ht="15" thickBot="1" x14ac:dyDescent="0.4">
      <c r="A36" s="9"/>
      <c r="B36" s="67"/>
      <c r="C36" s="11"/>
      <c r="D36" s="11"/>
      <c r="E36" s="80" t="s">
        <v>12</v>
      </c>
      <c r="F36" s="67" t="s">
        <v>7</v>
      </c>
      <c r="G36" s="70">
        <v>0.28000000000000003</v>
      </c>
      <c r="I36" s="63"/>
    </row>
    <row r="37" spans="1:131" x14ac:dyDescent="0.35">
      <c r="A37" s="9"/>
      <c r="B37" s="67"/>
      <c r="C37" s="11"/>
      <c r="D37" s="11"/>
      <c r="E37" s="80" t="s">
        <v>13</v>
      </c>
      <c r="F37" s="72" t="s">
        <v>8</v>
      </c>
      <c r="G37" s="73">
        <f>G35*G36</f>
        <v>9520</v>
      </c>
      <c r="I37" s="63"/>
    </row>
    <row r="38" spans="1:131" ht="15" thickBot="1" x14ac:dyDescent="0.4">
      <c r="A38" s="9"/>
      <c r="B38" s="67"/>
      <c r="C38" s="11"/>
      <c r="D38" s="11"/>
      <c r="E38" s="80" t="s">
        <v>14</v>
      </c>
      <c r="F38" s="74" t="s">
        <v>11</v>
      </c>
      <c r="G38" s="75">
        <f>G37/G32</f>
        <v>0.112</v>
      </c>
      <c r="I38" s="63"/>
    </row>
    <row r="39" spans="1:131" ht="15" thickBot="1" x14ac:dyDescent="0.4">
      <c r="A39" s="9"/>
      <c r="B39" s="67"/>
      <c r="C39" s="11"/>
      <c r="D39" s="11"/>
      <c r="E39" s="80" t="s">
        <v>15</v>
      </c>
      <c r="F39" s="67" t="s">
        <v>9</v>
      </c>
      <c r="G39" s="71">
        <v>5</v>
      </c>
      <c r="I39" s="63"/>
    </row>
    <row r="40" spans="1:131" ht="15" thickBot="1" x14ac:dyDescent="0.4">
      <c r="A40" s="9"/>
      <c r="B40" s="67"/>
      <c r="C40" s="11"/>
      <c r="D40" s="11"/>
      <c r="E40" s="80" t="s">
        <v>16</v>
      </c>
      <c r="F40" s="76" t="s">
        <v>10</v>
      </c>
      <c r="G40" s="77">
        <f>G37/G39</f>
        <v>1904</v>
      </c>
    </row>
    <row r="41" spans="1:131" x14ac:dyDescent="0.35">
      <c r="A41" s="9"/>
      <c r="B41" s="67"/>
      <c r="C41" s="11"/>
      <c r="D41" s="11"/>
      <c r="E41" s="67"/>
      <c r="F41" s="11"/>
      <c r="G41" s="12"/>
    </row>
    <row r="42" spans="1:131" s="1" customFormat="1" ht="18.5" x14ac:dyDescent="0.45">
      <c r="A42" s="82" t="s">
        <v>25</v>
      </c>
      <c r="B42" s="83"/>
      <c r="C42" s="84"/>
      <c r="D42" s="14"/>
      <c r="E42" s="14"/>
      <c r="F42" s="14"/>
      <c r="G42" s="15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</row>
    <row r="43" spans="1:131" s="1" customFormat="1" ht="20" customHeight="1" thickBot="1" x14ac:dyDescent="0.5">
      <c r="A43" s="85" t="s">
        <v>24</v>
      </c>
      <c r="B43" s="86"/>
      <c r="C43" s="87"/>
      <c r="D43" s="16"/>
      <c r="E43" s="16"/>
      <c r="F43" s="16"/>
      <c r="G43" s="17"/>
      <c r="H43" s="64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</row>
    <row r="44" spans="1:131" s="57" customFormat="1" x14ac:dyDescent="0.35"/>
    <row r="45" spans="1:131" s="57" customFormat="1" x14ac:dyDescent="0.35"/>
    <row r="46" spans="1:131" s="57" customFormat="1" x14ac:dyDescent="0.35"/>
    <row r="47" spans="1:131" s="57" customFormat="1" x14ac:dyDescent="0.35"/>
    <row r="48" spans="1:131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</sheetData>
  <hyperlinks>
    <hyperlink ref="A43" r:id="rId1" xr:uid="{E6700070-B9E5-45AF-85AA-31500C32ACEC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d1782d-f57c-4dc8-93ae-79b736735a73">
      <Terms xmlns="http://schemas.microsoft.com/office/infopath/2007/PartnerControls"/>
    </lcf76f155ced4ddcb4097134ff3c332f>
    <TaxCatchAll xmlns="c2d2b471-d3d8-4ee6-bf7e-c1f413da75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DB9C3F49D64D95F745BDFF135CB4" ma:contentTypeVersion="18" ma:contentTypeDescription="Crée un document." ma:contentTypeScope="" ma:versionID="10504e6f62ac875976458a9b599ae390">
  <xsd:schema xmlns:xsd="http://www.w3.org/2001/XMLSchema" xmlns:xs="http://www.w3.org/2001/XMLSchema" xmlns:p="http://schemas.microsoft.com/office/2006/metadata/properties" xmlns:ns2="8ad1782d-f57c-4dc8-93ae-79b736735a73" xmlns:ns3="c2d2b471-d3d8-4ee6-bf7e-c1f413da7506" targetNamespace="http://schemas.microsoft.com/office/2006/metadata/properties" ma:root="true" ma:fieldsID="53ef94b6ba77c1f4afe2096649d52909" ns2:_="" ns3:_="">
    <xsd:import namespace="8ad1782d-f57c-4dc8-93ae-79b736735a73"/>
    <xsd:import namespace="c2d2b471-d3d8-4ee6-bf7e-c1f413da7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782d-f57c-4dc8-93ae-79b736735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d31c69d-85e9-47ec-b1a0-a2ca6643d6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2b471-d3d8-4ee6-bf7e-c1f413da750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5bcadf9-79de-4986-baea-bddd88f0e8a2}" ma:internalName="TaxCatchAll" ma:showField="CatchAllData" ma:web="c2d2b471-d3d8-4ee6-bf7e-c1f413da7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5CB3A-22F9-4396-888C-11B8FF37374F}">
  <ds:schemaRefs>
    <ds:schemaRef ds:uri="http://schemas.microsoft.com/office/2006/metadata/properties"/>
    <ds:schemaRef ds:uri="http://schemas.microsoft.com/office/infopath/2007/PartnerControls"/>
    <ds:schemaRef ds:uri="8ad1782d-f57c-4dc8-93ae-79b736735a73"/>
    <ds:schemaRef ds:uri="c2d2b471-d3d8-4ee6-bf7e-c1f413da7506"/>
  </ds:schemaRefs>
</ds:datastoreItem>
</file>

<file path=customXml/itemProps2.xml><?xml version="1.0" encoding="utf-8"?>
<ds:datastoreItem xmlns:ds="http://schemas.openxmlformats.org/officeDocument/2006/customXml" ds:itemID="{2E9176E2-5F79-43A1-9A15-F016D05BA0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B63B1-020B-4BE6-9E9A-3DD5B82D4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1782d-f57c-4dc8-93ae-79b736735a73"/>
    <ds:schemaRef ds:uri="c2d2b471-d3d8-4ee6-bf7e-c1f413da7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suramortissement</vt:lpstr>
      <vt:lpstr>Exemples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LEANNEC Sandra</dc:creator>
  <cp:lastModifiedBy>COURTOIS Charlotte</cp:lastModifiedBy>
  <dcterms:created xsi:type="dcterms:W3CDTF">2021-11-18T10:42:05Z</dcterms:created>
  <dcterms:modified xsi:type="dcterms:W3CDTF">2025-04-18T08:51:25Z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0x010100B024DB9C3F49D64D95F745BDFF135CB4</vt:lpwstr>
  </property>
  <property fmtid="{D5CDD505-2E9C-101B-9397-08002B2CF9AE}" pid="3" name="MediaServiceImageTags">
    <vt:lpwstr/>
  </property>
</Properties>
</file>